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 tabRatio="614" activeTab="7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1" r:id="rId11"/>
    <sheet name="Лист11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customWorkbookViews>
    <customWorkbookView name="admin - Личное представление" guid="{7C71CE33-CA05-4E8C-868C-4E6D5D8CB35A}" personalView="1" maximized="1" windowWidth="1148" windowHeight="495" activeSheetId="3"/>
  </customWorkbookViews>
</workbook>
</file>

<file path=xl/calcChain.xml><?xml version="1.0" encoding="utf-8"?>
<calcChain xmlns="http://schemas.openxmlformats.org/spreadsheetml/2006/main">
  <c r="B25" i="13" l="1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F22" i="13"/>
  <c r="E22" i="13"/>
  <c r="D22" i="13"/>
  <c r="C22" i="13"/>
  <c r="O21" i="13"/>
  <c r="R14" i="13"/>
  <c r="L14" i="13"/>
  <c r="J10" i="13"/>
  <c r="B18" i="12"/>
  <c r="B21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J6" i="11"/>
  <c r="B24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J9" i="10"/>
  <c r="B24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B24" i="8" s="1"/>
  <c r="J9" i="8"/>
  <c r="B24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J9" i="7"/>
  <c r="B25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J10" i="6"/>
  <c r="B24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J9" i="5"/>
  <c r="B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J10" i="4"/>
  <c r="B2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J10" i="3"/>
  <c r="B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S22" i="2"/>
  <c r="R22" i="2"/>
  <c r="Q22" i="2"/>
  <c r="P22" i="2"/>
  <c r="O22" i="2"/>
  <c r="N22" i="2"/>
  <c r="M22" i="2"/>
  <c r="L22" i="2"/>
  <c r="K22" i="2"/>
  <c r="J22" i="2"/>
  <c r="I22" i="2"/>
  <c r="G22" i="2"/>
  <c r="F22" i="2"/>
  <c r="E22" i="2"/>
  <c r="D22" i="2"/>
  <c r="C22" i="2"/>
  <c r="J10" i="2"/>
  <c r="B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C18" i="1"/>
  <c r="J10" i="1"/>
</calcChain>
</file>

<file path=xl/sharedStrings.xml><?xml version="1.0" encoding="utf-8"?>
<sst xmlns="http://schemas.openxmlformats.org/spreadsheetml/2006/main" count="547" uniqueCount="210">
  <si>
    <t>У Т В Е Р Ж Д АЮ</t>
  </si>
  <si>
    <t>Директор                         Магомеднабиева А.А.</t>
  </si>
  <si>
    <t xml:space="preserve">  «   08   »       02.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</si>
  <si>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</si>
  <si>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2020 г.                                                     </t>
  </si>
  <si>
    <t>февраль</t>
  </si>
  <si>
    <t>КОДЫ</t>
  </si>
  <si>
    <t>Наименование Учреждения _____МБОУ «Хуштадинская СОШ-сад»______</t>
  </si>
  <si>
    <t>Гигатли-Урухская Оош"</t>
  </si>
  <si>
    <t>ООШ"</t>
  </si>
  <si>
    <t>Форма по ОКУД</t>
  </si>
  <si>
    <t>Ответственное лицо – Омаров Ш.А.</t>
  </si>
  <si>
    <t>о Хайбулаев М.С.</t>
  </si>
  <si>
    <t>количество,довольствующих</t>
  </si>
  <si>
    <t>плановая ст-ть одного</t>
  </si>
  <si>
    <t>плановая стоимость на всех (руб.)</t>
  </si>
  <si>
    <t>картофель</t>
  </si>
  <si>
    <t>крупа перловая</t>
  </si>
  <si>
    <t>морквь</t>
  </si>
  <si>
    <t>огурцы солёные</t>
  </si>
  <si>
    <t>томат</t>
  </si>
  <si>
    <t>масло слив</t>
  </si>
  <si>
    <t>лук</t>
  </si>
  <si>
    <t>ментай</t>
  </si>
  <si>
    <t>соль</t>
  </si>
  <si>
    <t>молоко</t>
  </si>
  <si>
    <t>свекла</t>
  </si>
  <si>
    <t>Растительное масло</t>
  </si>
  <si>
    <t>хлеб</t>
  </si>
  <si>
    <t>сок</t>
  </si>
  <si>
    <t>конфеты</t>
  </si>
  <si>
    <t xml:space="preserve">            Обед</t>
  </si>
  <si>
    <t>Рассольник</t>
  </si>
  <si>
    <t>Котлеты рыбние</t>
  </si>
  <si>
    <t>пюре карт</t>
  </si>
  <si>
    <t>Сок фрук</t>
  </si>
  <si>
    <t>Салат из свеклы</t>
  </si>
  <si>
    <t>Хлеб</t>
  </si>
  <si>
    <t>Конфеты</t>
  </si>
  <si>
    <t>Норма на одного человека  (кг.)</t>
  </si>
  <si>
    <t>Итого к выдаче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</si>
  <si>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</si>
  <si>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</si>
  <si>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</si>
  <si>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</si>
  <si>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кладовщик _______________________________________     Бухгалтер __________________________________________</t>
  </si>
  <si>
    <t>06.02.2023г.</t>
  </si>
  <si>
    <t>2023г.</t>
  </si>
  <si>
    <t>Гигатли -УрухскаяООШ"</t>
  </si>
  <si>
    <t>Магомеднабиева А.А.</t>
  </si>
  <si>
    <t>чечевица</t>
  </si>
  <si>
    <t>морковь</t>
  </si>
  <si>
    <t>яйцо</t>
  </si>
  <si>
    <t>говядина</t>
  </si>
  <si>
    <t>масло подсолн</t>
  </si>
  <si>
    <t>мука пшеничная</t>
  </si>
  <si>
    <t>капуста</t>
  </si>
  <si>
    <t>сахар</t>
  </si>
  <si>
    <t>горох зеленый</t>
  </si>
  <si>
    <t>курага</t>
  </si>
  <si>
    <t>крупа пшеничная</t>
  </si>
  <si>
    <t>суп чечевичн</t>
  </si>
  <si>
    <t>котлеты из говяины</t>
  </si>
  <si>
    <t xml:space="preserve"> </t>
  </si>
  <si>
    <t xml:space="preserve">каша пшеничная </t>
  </si>
  <si>
    <t>0.025</t>
  </si>
  <si>
    <t>Компот из кураги</t>
  </si>
  <si>
    <t xml:space="preserve"> салат из капусты с горохом</t>
  </si>
  <si>
    <t>Итого к выдаче  (кг.)</t>
  </si>
  <si>
    <t>Выдал завхоз _______________________________________     Бухгалтер __________________________________________</t>
  </si>
  <si>
    <t xml:space="preserve">  «  19.     01.                        2023г.                      </t>
  </si>
  <si>
    <t>январь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</si>
  <si>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</si>
  <si>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 Е Р Н О В И К</t>
  </si>
  <si>
    <t>Гигатли-Урухская ООШ"</t>
  </si>
  <si>
    <t>ицо</t>
  </si>
  <si>
    <t xml:space="preserve">                                                                   </t>
  </si>
  <si>
    <t xml:space="preserve">                                                                                                                                            </t>
  </si>
  <si>
    <t>Сахар</t>
  </si>
  <si>
    <t>Капуста</t>
  </si>
  <si>
    <t xml:space="preserve">Масло сливочное </t>
  </si>
  <si>
    <t>Какао  Российское</t>
  </si>
  <si>
    <t xml:space="preserve">Говядина </t>
  </si>
  <si>
    <t>Томат</t>
  </si>
  <si>
    <t>Картофель</t>
  </si>
  <si>
    <t>Лук репчатый</t>
  </si>
  <si>
    <t>Морковь</t>
  </si>
  <si>
    <t xml:space="preserve">Соль пищевая </t>
  </si>
  <si>
    <t>Гречка</t>
  </si>
  <si>
    <t>Перец черный</t>
  </si>
  <si>
    <t>Масло растительное</t>
  </si>
  <si>
    <t>яблоки</t>
  </si>
  <si>
    <t>суп горох</t>
  </si>
  <si>
    <t xml:space="preserve"> гуляш из гов</t>
  </si>
  <si>
    <t>Каша греч.расип</t>
  </si>
  <si>
    <t>с морковью</t>
  </si>
  <si>
    <t>компот</t>
  </si>
  <si>
    <t>черновик</t>
  </si>
  <si>
    <t xml:space="preserve"> Директор                   Магомеднабиева А.А.</t>
  </si>
  <si>
    <t xml:space="preserve">  «  09»       февраль                       2023г.                      </t>
  </si>
  <si>
    <t>на 09</t>
  </si>
  <si>
    <t>МБОУ"Гигатли-Урухская ООШ"</t>
  </si>
  <si>
    <t>масло подсолнеч</t>
  </si>
  <si>
    <t>горох</t>
  </si>
  <si>
    <t>мука</t>
  </si>
  <si>
    <t>масло сливочное</t>
  </si>
  <si>
    <t>гречка</t>
  </si>
  <si>
    <t>суп гор</t>
  </si>
  <si>
    <t>гуляш из гов</t>
  </si>
  <si>
    <t>каша греч.</t>
  </si>
  <si>
    <t xml:space="preserve">яблоки </t>
  </si>
  <si>
    <t xml:space="preserve">             Директор              А.А.Магомеднабиева</t>
  </si>
  <si>
    <t xml:space="preserve">                 «02»   02      2023г.                      </t>
  </si>
  <si>
    <t>Ш</t>
  </si>
  <si>
    <t>Макароны</t>
  </si>
  <si>
    <t xml:space="preserve">Лук </t>
  </si>
  <si>
    <t>куры</t>
  </si>
  <si>
    <t>томатная паста</t>
  </si>
  <si>
    <t>масло подсолнечное</t>
  </si>
  <si>
    <t>сухофрукты</t>
  </si>
  <si>
    <t>крупа гречневая</t>
  </si>
  <si>
    <t>яблоко</t>
  </si>
  <si>
    <t>Суп смакаронными изделиями</t>
  </si>
  <si>
    <t>0.003</t>
  </si>
  <si>
    <t>Гуляш из курицы</t>
  </si>
  <si>
    <t>Каша гречневая рассыпчатая</t>
  </si>
  <si>
    <t xml:space="preserve">Компот </t>
  </si>
  <si>
    <t>Яблоки</t>
  </si>
  <si>
    <t>Директор                    А.А.Магомеднабиева</t>
  </si>
  <si>
    <t>03.02.2023г.</t>
  </si>
  <si>
    <t>МКОУ"Гигатли-Урухская ООШ"</t>
  </si>
  <si>
    <t>ОШ"</t>
  </si>
  <si>
    <t>сол поваренная пищевая</t>
  </si>
  <si>
    <t>горохшлифованный</t>
  </si>
  <si>
    <t>Говядина</t>
  </si>
  <si>
    <t>хлеб пшеничный</t>
  </si>
  <si>
    <t>мука высшего сорта</t>
  </si>
  <si>
    <t>сок фруктовый</t>
  </si>
  <si>
    <t>макароныв</t>
  </si>
  <si>
    <t>вафли</t>
  </si>
  <si>
    <t>Суп гороховый</t>
  </si>
  <si>
    <t>0.001</t>
  </si>
  <si>
    <t>Тефтели мясные</t>
  </si>
  <si>
    <t>Макарнные изделия отварные с маслом</t>
  </si>
  <si>
    <t>салат из свеклы с яблоками</t>
  </si>
  <si>
    <t xml:space="preserve">вафли </t>
  </si>
  <si>
    <t>Директор                   Магомеднабиева А.А.</t>
  </si>
  <si>
    <t xml:space="preserve">  «  04 »                   02                      2023г.                      </t>
  </si>
  <si>
    <t>Магомеднабиевыа А.А.</t>
  </si>
  <si>
    <t>ва</t>
  </si>
  <si>
    <t>кисель</t>
  </si>
  <si>
    <t xml:space="preserve">Банан </t>
  </si>
  <si>
    <t>Борщ</t>
  </si>
  <si>
    <t>Котлета из кур</t>
  </si>
  <si>
    <t>каша пшеничная рассыпчатая</t>
  </si>
  <si>
    <t>банан</t>
  </si>
  <si>
    <t>г.</t>
  </si>
  <si>
    <t>фасоль</t>
  </si>
  <si>
    <t>масло сливоч.</t>
  </si>
  <si>
    <t>масло подсолнечн.</t>
  </si>
  <si>
    <t>горошек</t>
  </si>
  <si>
    <t>кураг</t>
  </si>
  <si>
    <t>рыба</t>
  </si>
  <si>
    <t>Суп фасолевый</t>
  </si>
  <si>
    <t>пюре картофельное</t>
  </si>
  <si>
    <t>Компот</t>
  </si>
  <si>
    <t>Салат из капусты с горошком</t>
  </si>
  <si>
    <t>Директор                   А.А.Магомеднабиева</t>
  </si>
  <si>
    <t xml:space="preserve">  «   31»                 01.                         2023г.                      </t>
  </si>
  <si>
    <t>А.А.Магомеднабиева</t>
  </si>
  <si>
    <t>картофел</t>
  </si>
  <si>
    <t>крупа перлова</t>
  </si>
  <si>
    <t>маслол сли</t>
  </si>
  <si>
    <t xml:space="preserve">томат </t>
  </si>
  <si>
    <t>рис</t>
  </si>
  <si>
    <t>говядин</t>
  </si>
  <si>
    <t>масло под</t>
  </si>
  <si>
    <t>яблок</t>
  </si>
  <si>
    <t>огурцы</t>
  </si>
  <si>
    <t>Суп перловый</t>
  </si>
  <si>
    <t>плов с говядно</t>
  </si>
  <si>
    <t>0,015,</t>
  </si>
  <si>
    <t>огурцы свежие</t>
  </si>
  <si>
    <t>Директор                     А.А.Магомеднабиева.</t>
  </si>
  <si>
    <t xml:space="preserve">  «   01  »                    02                    2023г.                      </t>
  </si>
  <si>
    <t xml:space="preserve">соль </t>
  </si>
  <si>
    <t xml:space="preserve">рис </t>
  </si>
  <si>
    <t>томатная псата</t>
  </si>
  <si>
    <t>пасло подсолнечное</t>
  </si>
  <si>
    <t xml:space="preserve">хлеб </t>
  </si>
  <si>
    <t>Суп рисовый</t>
  </si>
  <si>
    <t>Утверждаю</t>
  </si>
  <si>
    <t xml:space="preserve">Директор </t>
  </si>
  <si>
    <t>МБОУ</t>
  </si>
  <si>
    <t>масло сливо</t>
  </si>
  <si>
    <t>сметана</t>
  </si>
  <si>
    <t>курица</t>
  </si>
  <si>
    <t>масло подс</t>
  </si>
  <si>
    <t>огурцы консервир</t>
  </si>
  <si>
    <t>капуст</t>
  </si>
  <si>
    <t>Щи из капусты</t>
  </si>
  <si>
    <t>плов из пти</t>
  </si>
  <si>
    <t>огурцы конс</t>
  </si>
  <si>
    <t>декабрь</t>
  </si>
  <si>
    <t>расольник</t>
  </si>
  <si>
    <t>Салат из капусты и моркови, яйца</t>
  </si>
  <si>
    <t>макароны  отварные</t>
  </si>
  <si>
    <t>0.002</t>
  </si>
  <si>
    <t xml:space="preserve">Директор  Мусагаджиева </t>
  </si>
  <si>
    <t xml:space="preserve">  «     10. »              02   .                         2023г.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</si>
</sst>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0.000"/>
    <numFmt numFmtId="169" formatCode="dd\.mm\.yyyy"/>
    <numFmt numFmtId="170" formatCode="dd\.mmm"/>
  </numFmts>
  <fonts count="17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b/>
      <u/>
      <sz val="12"/>
      <color theme="1"/>
      <name val="Times New Roman"/>
      <charset val="204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8"/>
      <color rgb="FFFF0000"/>
      <name val="Times New Roman"/>
      <charset val="204"/>
    </font>
    <font>
      <b/>
      <sz val="11"/>
      <color theme="1"/>
      <name val="Calibri"/>
      <charset val="204"/>
      <scheme val="minor"/>
    </font>
    <font>
      <b/>
      <u/>
      <sz val="14"/>
      <color theme="1"/>
      <name val="Times New Roman"/>
      <charset val="204"/>
    </font>
    <font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8"/>
      <color rgb="FF000000"/>
      <name val="Times New Roman"/>
      <charset val="204"/>
    </font>
    <font>
      <b/>
      <sz val="12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 textRotation="90" wrapText="1"/>
      <protection locked="0"/>
    </xf>
    <xf numFmtId="167" fontId="0" fillId="0" borderId="7" xfId="0" applyNumberForma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167" fontId="0" fillId="0" borderId="7" xfId="0" applyNumberFormat="1" applyBorder="1" applyProtection="1"/>
    <xf numFmtId="2" fontId="8" fillId="0" borderId="7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167" fontId="6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11" fillId="0" borderId="7" xfId="0" applyFont="1" applyBorder="1" applyAlignment="1" applyProtection="1">
      <alignment vertical="center" textRotation="90" wrapText="1"/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0" fillId="0" borderId="7" xfId="0" applyNumberFormat="1" applyBorder="1" applyProtection="1">
      <protection locked="0"/>
    </xf>
    <xf numFmtId="0" fontId="5" fillId="0" borderId="0" xfId="0" applyFont="1" applyProtection="1"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vertical="center" textRotation="90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Protection="1"/>
    <xf numFmtId="2" fontId="0" fillId="0" borderId="7" xfId="0" applyNumberFormat="1" applyBorder="1" applyProtection="1"/>
    <xf numFmtId="0" fontId="13" fillId="0" borderId="7" xfId="0" applyFont="1" applyBorder="1" applyAlignment="1" applyProtection="1">
      <alignment vertical="center" textRotation="90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167" fontId="0" fillId="0" borderId="7" xfId="0" applyNumberFormat="1" applyFont="1" applyBorder="1" applyProtection="1"/>
    <xf numFmtId="2" fontId="8" fillId="0" borderId="7" xfId="0" applyNumberFormat="1" applyFont="1" applyBorder="1" applyProtection="1">
      <protection locked="0"/>
    </xf>
    <xf numFmtId="0" fontId="0" fillId="0" borderId="7" xfId="0" applyFont="1" applyBorder="1" applyProtection="1"/>
    <xf numFmtId="0" fontId="8" fillId="0" borderId="7" xfId="0" applyFont="1" applyBorder="1" applyProtection="1"/>
    <xf numFmtId="0" fontId="11" fillId="0" borderId="0" xfId="0" applyFont="1" applyProtection="1">
      <protection locked="0"/>
    </xf>
    <xf numFmtId="170" fontId="4" fillId="0" borderId="0" xfId="0" applyNumberFormat="1" applyFont="1" applyAlignment="1" applyProtection="1">
      <alignment vertical="center"/>
      <protection locked="0"/>
    </xf>
    <xf numFmtId="167" fontId="11" fillId="0" borderId="7" xfId="0" applyNumberFormat="1" applyFont="1" applyBorder="1" applyProtection="1">
      <protection locked="0"/>
    </xf>
    <xf numFmtId="167" fontId="11" fillId="0" borderId="7" xfId="0" applyNumberFormat="1" applyFont="1" applyBorder="1" applyProtection="1"/>
    <xf numFmtId="2" fontId="5" fillId="0" borderId="7" xfId="0" applyNumberFormat="1" applyFont="1" applyBorder="1" applyProtection="1"/>
    <xf numFmtId="0" fontId="11" fillId="0" borderId="7" xfId="0" applyFont="1" applyBorder="1" applyProtection="1">
      <protection locked="0"/>
    </xf>
    <xf numFmtId="0" fontId="11" fillId="0" borderId="7" xfId="0" applyFont="1" applyBorder="1" applyProtection="1"/>
    <xf numFmtId="0" fontId="5" fillId="0" borderId="7" xfId="0" applyFont="1" applyBorder="1" applyProtection="1"/>
    <xf numFmtId="167" fontId="0" fillId="0" borderId="7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/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textRotation="90" wrapText="1"/>
      <protection locked="0"/>
    </xf>
    <xf numFmtId="167" fontId="14" fillId="0" borderId="7" xfId="0" applyNumberFormat="1" applyFont="1" applyBorder="1" applyAlignment="1" applyProtection="1">
      <alignment horizontal="center" vertical="center" wrapText="1"/>
      <protection locked="0"/>
    </xf>
    <xf numFmtId="167" fontId="3" fillId="0" borderId="7" xfId="0" applyNumberFormat="1" applyFont="1" applyBorder="1" applyAlignment="1" applyProtection="1">
      <alignment horizontal="center" vertical="center" wrapText="1"/>
      <protection locked="0"/>
    </xf>
    <xf numFmtId="2" fontId="16" fillId="0" borderId="4" xfId="0" applyNumberFormat="1" applyFont="1" applyBorder="1" applyProtection="1"/>
    <xf numFmtId="2" fontId="1" fillId="0" borderId="0" xfId="0" applyNumberFormat="1" applyFont="1" applyProtection="1">
      <protection locked="0"/>
    </xf>
    <xf numFmtId="0" fontId="3" fillId="0" borderId="10" xfId="0" applyFont="1" applyBorder="1" applyAlignment="1" applyProtection="1">
      <alignment vertical="center" textRotation="90" wrapText="1"/>
      <protection locked="0"/>
    </xf>
    <xf numFmtId="167" fontId="0" fillId="0" borderId="21" xfId="0" applyNumberFormat="1" applyBorder="1" applyProtection="1">
      <protection locked="0"/>
    </xf>
    <xf numFmtId="167" fontId="0" fillId="0" borderId="21" xfId="0" applyNumberFormat="1" applyBorder="1" applyProtection="1"/>
    <xf numFmtId="2" fontId="16" fillId="0" borderId="11" xfId="0" applyNumberFormat="1" applyFont="1" applyBorder="1" applyProtection="1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0" borderId="18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20" xfId="0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vertical="center" textRotation="90"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textRotation="90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vertical="center" textRotation="90" wrapText="1"/>
      <protection locked="0"/>
    </xf>
    <xf numFmtId="0" fontId="5" fillId="0" borderId="5" xfId="0" applyFont="1" applyBorder="1" applyAlignment="1" applyProtection="1">
      <alignment vertical="center" textRotation="90" wrapText="1"/>
      <protection locked="0"/>
    </xf>
    <xf numFmtId="0" fontId="5" fillId="0" borderId="9" xfId="0" applyFont="1" applyBorder="1" applyAlignment="1" applyProtection="1">
      <alignment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169" fontId="1" fillId="0" borderId="0" xfId="0" applyNumberFormat="1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E31" sqref="E31"/>
    </sheetView>
  </sheetViews>
  <sheetFormatPr defaultColWidth="9"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  <c r="S2" s="2"/>
    </row>
    <row r="3" spans="1:19" ht="15.75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"/>
      <c r="R3" s="2"/>
      <c r="S3" s="2"/>
    </row>
    <row r="4" spans="1:19" ht="14.25" customHeight="1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"/>
      <c r="R4" s="2"/>
      <c r="S4" s="2"/>
    </row>
    <row r="5" spans="1:19" x14ac:dyDescent="0.25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4"/>
      <c r="S5" s="24"/>
    </row>
    <row r="6" spans="1:19" x14ac:dyDescent="0.25">
      <c r="A6" s="4" t="s">
        <v>4</v>
      </c>
      <c r="B6" s="5"/>
      <c r="C6" s="5">
        <v>8</v>
      </c>
      <c r="D6" s="5"/>
      <c r="E6" s="5" t="s">
        <v>5</v>
      </c>
      <c r="F6" s="5"/>
      <c r="G6" s="5"/>
      <c r="H6" s="5">
        <v>2023</v>
      </c>
      <c r="I6" s="2"/>
      <c r="J6" s="2"/>
      <c r="K6" s="2"/>
      <c r="L6" s="2"/>
      <c r="M6" s="2"/>
      <c r="N6" s="2"/>
      <c r="O6" s="2"/>
      <c r="P6" s="2"/>
      <c r="Q6" s="2"/>
      <c r="R6" s="72" t="s">
        <v>6</v>
      </c>
      <c r="S6" s="72"/>
    </row>
    <row r="7" spans="1:19" x14ac:dyDescent="0.25">
      <c r="A7" s="6" t="s">
        <v>7</v>
      </c>
      <c r="B7" s="2"/>
      <c r="C7" s="2"/>
      <c r="D7" s="2"/>
      <c r="E7" s="2"/>
      <c r="F7" s="2" t="s">
        <v>8</v>
      </c>
      <c r="G7" s="2"/>
      <c r="H7" s="2" t="s">
        <v>9</v>
      </c>
      <c r="I7" s="2"/>
      <c r="J7" s="2"/>
      <c r="K7" s="2"/>
      <c r="L7" s="2"/>
      <c r="M7" s="2"/>
      <c r="N7" s="2"/>
      <c r="O7" s="2"/>
      <c r="P7" s="73" t="s">
        <v>10</v>
      </c>
      <c r="Q7" s="73"/>
      <c r="R7" s="72">
        <v>5042022</v>
      </c>
      <c r="S7" s="72"/>
    </row>
    <row r="8" spans="1:19" x14ac:dyDescent="0.25">
      <c r="A8" s="6" t="s">
        <v>11</v>
      </c>
      <c r="B8" s="2"/>
      <c r="C8" s="2" t="s">
        <v>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2"/>
      <c r="S8" s="72"/>
    </row>
    <row r="9" spans="1:19" x14ac:dyDescent="0.25">
      <c r="A9" s="6"/>
      <c r="B9" s="74" t="s">
        <v>13</v>
      </c>
      <c r="C9" s="75"/>
      <c r="D9" s="75"/>
      <c r="E9" s="75"/>
      <c r="F9" s="75" t="s">
        <v>14</v>
      </c>
      <c r="G9" s="75"/>
      <c r="H9" s="75"/>
      <c r="I9" s="75"/>
      <c r="J9" s="75" t="s">
        <v>15</v>
      </c>
      <c r="K9" s="75"/>
      <c r="L9" s="75"/>
      <c r="M9" s="75"/>
      <c r="N9" s="75"/>
      <c r="O9" s="76"/>
      <c r="P9" s="2"/>
      <c r="Q9" s="2"/>
      <c r="R9" s="72"/>
      <c r="S9" s="72"/>
    </row>
    <row r="10" spans="1:19" x14ac:dyDescent="0.25">
      <c r="A10" s="6"/>
      <c r="B10" s="77">
        <v>20</v>
      </c>
      <c r="C10" s="78"/>
      <c r="D10" s="78"/>
      <c r="E10" s="78"/>
      <c r="F10" s="78">
        <v>71.709999999999994</v>
      </c>
      <c r="G10" s="78"/>
      <c r="H10" s="78"/>
      <c r="I10" s="78"/>
      <c r="J10" s="79">
        <f>B10*F10</f>
        <v>1434.2</v>
      </c>
      <c r="K10" s="79"/>
      <c r="L10" s="79"/>
      <c r="M10" s="79"/>
      <c r="N10" s="79"/>
      <c r="O10" s="80"/>
      <c r="P10" s="2"/>
      <c r="Q10" s="2"/>
      <c r="R10" s="2"/>
      <c r="S10" s="2">
        <v>1</v>
      </c>
    </row>
    <row r="11" spans="1:19" ht="7.5" customHeight="1" x14ac:dyDescent="0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66.75" customHeight="1" x14ac:dyDescent="0.25">
      <c r="A12" s="59"/>
      <c r="B12" s="60"/>
      <c r="C12" s="61" t="s">
        <v>16</v>
      </c>
      <c r="D12" s="61" t="s">
        <v>17</v>
      </c>
      <c r="E12" s="61" t="s">
        <v>18</v>
      </c>
      <c r="F12" s="61" t="s">
        <v>19</v>
      </c>
      <c r="G12" s="61" t="s">
        <v>20</v>
      </c>
      <c r="H12" s="61" t="s">
        <v>21</v>
      </c>
      <c r="I12" s="61" t="s">
        <v>22</v>
      </c>
      <c r="J12" s="61" t="s">
        <v>23</v>
      </c>
      <c r="K12" s="61" t="s">
        <v>24</v>
      </c>
      <c r="L12" s="61" t="s">
        <v>25</v>
      </c>
      <c r="M12" s="61" t="s">
        <v>26</v>
      </c>
      <c r="N12" s="61" t="s">
        <v>27</v>
      </c>
      <c r="O12" s="61" t="s">
        <v>28</v>
      </c>
      <c r="P12" s="61" t="s">
        <v>29</v>
      </c>
      <c r="Q12" s="61" t="s">
        <v>30</v>
      </c>
      <c r="R12" s="61"/>
      <c r="S12" s="66"/>
    </row>
    <row r="13" spans="1:19" x14ac:dyDescent="0.25">
      <c r="A13" s="86" t="s">
        <v>31</v>
      </c>
      <c r="B13" s="9" t="s">
        <v>32</v>
      </c>
      <c r="C13" s="11">
        <v>7.4999999999999997E-2</v>
      </c>
      <c r="D13" s="11">
        <v>0.02</v>
      </c>
      <c r="E13" s="11">
        <v>8.0000000000000002E-3</v>
      </c>
      <c r="F13" s="11">
        <v>1.7000000000000001E-2</v>
      </c>
      <c r="G13" s="11">
        <v>4.0000000000000001E-3</v>
      </c>
      <c r="H13" s="11">
        <v>3.0000000000000001E-3</v>
      </c>
      <c r="I13" s="11">
        <v>1.0999999999999999E-2</v>
      </c>
      <c r="J13" s="11">
        <v>6.5000000000000002E-2</v>
      </c>
      <c r="K13" s="11"/>
      <c r="L13" s="11"/>
      <c r="M13" s="11"/>
      <c r="N13" s="11"/>
      <c r="O13" s="11"/>
      <c r="P13" s="11"/>
      <c r="Q13" s="11"/>
      <c r="R13" s="11"/>
      <c r="S13" s="67"/>
    </row>
    <row r="14" spans="1:19" ht="15" customHeight="1" x14ac:dyDescent="0.25">
      <c r="A14" s="86"/>
      <c r="B14" s="12" t="s">
        <v>33</v>
      </c>
      <c r="C14" s="11"/>
      <c r="D14" s="11"/>
      <c r="E14" s="11"/>
      <c r="F14" s="11"/>
      <c r="G14" s="11"/>
      <c r="H14" s="11">
        <v>8.0000000000000002E-3</v>
      </c>
      <c r="I14" s="11"/>
      <c r="J14" s="11"/>
      <c r="K14" s="11">
        <v>1E-3</v>
      </c>
      <c r="L14" s="11">
        <v>2.5000000000000001E-2</v>
      </c>
      <c r="M14" s="11"/>
      <c r="N14" s="11"/>
      <c r="O14" s="11">
        <v>1.7999999999999999E-2</v>
      </c>
      <c r="P14" s="11"/>
      <c r="Q14" s="11"/>
      <c r="R14" s="11"/>
      <c r="S14" s="67"/>
    </row>
    <row r="15" spans="1:19" ht="15" customHeight="1" x14ac:dyDescent="0.25">
      <c r="A15" s="86"/>
      <c r="B15" s="13" t="s">
        <v>34</v>
      </c>
      <c r="C15" s="11">
        <v>0.14199999999999999</v>
      </c>
      <c r="D15" s="11"/>
      <c r="E15" s="11"/>
      <c r="F15" s="11"/>
      <c r="G15" s="11"/>
      <c r="H15" s="11">
        <v>5.0000000000000001E-3</v>
      </c>
      <c r="I15" s="11"/>
      <c r="J15" s="11"/>
      <c r="K15" s="11">
        <v>8.0000000000000004E-4</v>
      </c>
      <c r="L15" s="11">
        <v>0.04</v>
      </c>
      <c r="M15" s="11"/>
      <c r="N15" s="11"/>
      <c r="O15" s="11"/>
      <c r="P15" s="11"/>
      <c r="Q15" s="11"/>
      <c r="R15" s="11"/>
      <c r="S15" s="67"/>
    </row>
    <row r="16" spans="1:19" ht="16.5" customHeight="1" x14ac:dyDescent="0.25">
      <c r="A16" s="86"/>
      <c r="B16" s="13" t="s">
        <v>35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v>0.2</v>
      </c>
      <c r="Q16" s="11"/>
      <c r="R16" s="11"/>
      <c r="S16" s="67"/>
    </row>
    <row r="17" spans="1:19" ht="19.5" customHeight="1" x14ac:dyDescent="0.25">
      <c r="A17" s="86"/>
      <c r="B17" s="14" t="s">
        <v>36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v>6.7000000000000004E-2</v>
      </c>
      <c r="N17" s="11">
        <v>3.0000000000000001E-3</v>
      </c>
      <c r="O17" s="11"/>
      <c r="P17" s="11"/>
      <c r="Q17" s="11"/>
      <c r="R17" s="11"/>
      <c r="S17" s="67"/>
    </row>
    <row r="18" spans="1:19" x14ac:dyDescent="0.25">
      <c r="A18" s="86"/>
      <c r="B18" s="15" t="s">
        <v>37</v>
      </c>
      <c r="C18" s="11">
        <f>$C$21</f>
        <v>7.4999999999999997E-2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0.1</v>
      </c>
      <c r="P18" s="11"/>
      <c r="Q18" s="11"/>
      <c r="R18" s="11"/>
      <c r="S18" s="67"/>
    </row>
    <row r="19" spans="1:19" ht="10.5" customHeight="1" x14ac:dyDescent="0.25">
      <c r="A19" s="86"/>
      <c r="B19" s="15" t="s">
        <v>38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v>4.7E-2</v>
      </c>
      <c r="R19" s="11"/>
      <c r="S19" s="67"/>
    </row>
    <row r="20" spans="1:19" ht="9.75" customHeight="1" x14ac:dyDescent="0.25">
      <c r="A20" s="86"/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67"/>
    </row>
    <row r="21" spans="1:19" ht="25.5" customHeight="1" x14ac:dyDescent="0.25">
      <c r="A21" s="81" t="s">
        <v>39</v>
      </c>
      <c r="B21" s="82"/>
      <c r="C21" s="32">
        <v>7.4999999999999997E-2</v>
      </c>
      <c r="D21" s="62">
        <v>0.02</v>
      </c>
      <c r="E21" s="32">
        <v>8.0000000000000002E-3</v>
      </c>
      <c r="F21" s="63">
        <v>1.7000000000000001E-2</v>
      </c>
      <c r="G21" s="63">
        <v>4.0000000000000001E-3</v>
      </c>
      <c r="H21" s="63">
        <v>1.6000000000000001E-3</v>
      </c>
      <c r="I21" s="63">
        <v>1.0999999999999999E-2</v>
      </c>
      <c r="J21" s="63">
        <v>6.5000000000000002E-2</v>
      </c>
      <c r="K21" s="32">
        <v>3.5999999999999999E-3</v>
      </c>
      <c r="L21" s="32">
        <v>6.5000000000000002E-2</v>
      </c>
      <c r="M21" s="32">
        <v>6.7000000000000004E-2</v>
      </c>
      <c r="N21" s="63">
        <v>3.0000000000000001E-3</v>
      </c>
      <c r="O21" s="32">
        <v>0.1</v>
      </c>
      <c r="P21" s="32">
        <v>0.2</v>
      </c>
      <c r="Q21" s="63">
        <v>4.7E-2</v>
      </c>
      <c r="R21" s="63"/>
      <c r="S21" s="67"/>
    </row>
    <row r="22" spans="1:19" ht="20.25" customHeight="1" x14ac:dyDescent="0.25">
      <c r="A22" s="83" t="s">
        <v>40</v>
      </c>
      <c r="B22" s="82"/>
      <c r="C22" s="19">
        <f>B10*C21</f>
        <v>1.5</v>
      </c>
      <c r="D22" s="19">
        <f>B10*D21</f>
        <v>0.4</v>
      </c>
      <c r="E22" s="19">
        <f>B10*E21</f>
        <v>0.16</v>
      </c>
      <c r="F22" s="19">
        <f>B10*F21</f>
        <v>0.34</v>
      </c>
      <c r="G22" s="19">
        <f>B10*G21</f>
        <v>0.08</v>
      </c>
      <c r="H22" s="19">
        <f>B10*H21</f>
        <v>3.2000000000000001E-2</v>
      </c>
      <c r="I22" s="19">
        <f>B10*I21</f>
        <v>0.22</v>
      </c>
      <c r="J22" s="19">
        <f>B10*J21</f>
        <v>1.3</v>
      </c>
      <c r="K22" s="19">
        <f>B10*K21</f>
        <v>7.1999999999999995E-2</v>
      </c>
      <c r="L22" s="19">
        <f>B10*L21</f>
        <v>1.3</v>
      </c>
      <c r="M22" s="19">
        <f>B10*M21</f>
        <v>1.34</v>
      </c>
      <c r="N22" s="19">
        <f>B10*N21</f>
        <v>0.06</v>
      </c>
      <c r="O22" s="19">
        <f>B10*O21</f>
        <v>2</v>
      </c>
      <c r="P22" s="19">
        <f>B10*P21</f>
        <v>4</v>
      </c>
      <c r="Q22" s="19">
        <f>B10*Q21</f>
        <v>0.94</v>
      </c>
      <c r="R22" s="19">
        <f>B10*R21</f>
        <v>0</v>
      </c>
      <c r="S22" s="68">
        <f>B10*S21</f>
        <v>0</v>
      </c>
    </row>
    <row r="23" spans="1:19" ht="18" customHeight="1" x14ac:dyDescent="0.25">
      <c r="A23" s="83" t="s">
        <v>41</v>
      </c>
      <c r="B23" s="82"/>
      <c r="C23" s="32">
        <v>45</v>
      </c>
      <c r="D23" s="32">
        <v>50</v>
      </c>
      <c r="E23" s="33">
        <v>50</v>
      </c>
      <c r="F23" s="32">
        <v>85</v>
      </c>
      <c r="G23" s="32">
        <v>250</v>
      </c>
      <c r="H23" s="32">
        <v>700</v>
      </c>
      <c r="I23" s="32">
        <v>40</v>
      </c>
      <c r="J23" s="32">
        <v>300</v>
      </c>
      <c r="K23" s="32">
        <v>25</v>
      </c>
      <c r="L23" s="32">
        <v>100</v>
      </c>
      <c r="M23" s="32">
        <v>40</v>
      </c>
      <c r="N23" s="32">
        <v>120</v>
      </c>
      <c r="O23" s="32">
        <v>50</v>
      </c>
      <c r="P23" s="32">
        <v>50</v>
      </c>
      <c r="Q23" s="32">
        <v>400</v>
      </c>
      <c r="R23" s="32"/>
      <c r="S23" s="67"/>
    </row>
    <row r="24" spans="1:19" ht="21" customHeight="1" x14ac:dyDescent="0.25">
      <c r="A24" s="84" t="s">
        <v>42</v>
      </c>
      <c r="B24" s="85"/>
      <c r="C24" s="64">
        <f>C22*C23</f>
        <v>67.5</v>
      </c>
      <c r="D24" s="64">
        <f t="shared" ref="D24:S24" si="0">D22*D23</f>
        <v>20</v>
      </c>
      <c r="E24" s="64">
        <f t="shared" si="0"/>
        <v>8</v>
      </c>
      <c r="F24" s="64">
        <f t="shared" si="0"/>
        <v>28.9</v>
      </c>
      <c r="G24" s="64">
        <f t="shared" si="0"/>
        <v>20</v>
      </c>
      <c r="H24" s="64">
        <f t="shared" si="0"/>
        <v>22.4</v>
      </c>
      <c r="I24" s="64">
        <f t="shared" si="0"/>
        <v>8.8000000000000007</v>
      </c>
      <c r="J24" s="64">
        <f t="shared" si="0"/>
        <v>390</v>
      </c>
      <c r="K24" s="64">
        <f t="shared" si="0"/>
        <v>1.8</v>
      </c>
      <c r="L24" s="64">
        <f t="shared" si="0"/>
        <v>130</v>
      </c>
      <c r="M24" s="64">
        <f t="shared" si="0"/>
        <v>53.6</v>
      </c>
      <c r="N24" s="64">
        <f t="shared" si="0"/>
        <v>7.2</v>
      </c>
      <c r="O24" s="64">
        <f t="shared" si="0"/>
        <v>100</v>
      </c>
      <c r="P24" s="64">
        <f t="shared" si="0"/>
        <v>200</v>
      </c>
      <c r="Q24" s="64">
        <f t="shared" si="0"/>
        <v>376</v>
      </c>
      <c r="R24" s="64">
        <f t="shared" si="0"/>
        <v>0</v>
      </c>
      <c r="S24" s="69">
        <f t="shared" si="0"/>
        <v>0</v>
      </c>
    </row>
    <row r="25" spans="1:19" ht="18" customHeight="1" x14ac:dyDescent="0.25">
      <c r="A25" s="21" t="s">
        <v>43</v>
      </c>
      <c r="B25" s="65">
        <f>C24+D24+E24+F24+G24+H24+I24+J24+K24+L24+M24+N24+O24+P24+Q24+R24+S24</f>
        <v>1434.2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x14ac:dyDescent="0.25">
      <c r="A26" s="1" t="s">
        <v>44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x14ac:dyDescent="0.25">
      <c r="A27" s="1" t="s">
        <v>45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sheetProtection algorithmName="SHA-512" hashValue="Pj2be8vuIkgzFkvfHnq3RAoKIsIEBAxya6pnOhN4a1F+6XWf2DU9/Z3l8bxoekTCJbifjkGsXx/R+51EtKowww==" saltValue="rcJdp2tRJDajTmeemHxQZQ==" spinCount="100000" sheet="1" objects="1" scenarios="1"/>
  <customSheetViews>
    <customSheetView guid="{7C71CE33-CA05-4E8C-868C-4E6D5D8CB35A}" topLeftCell="A718">
      <selection activeCell="I7" sqref="I7"/>
      <pageMargins left="0.7" right="0.7" top="0.75" bottom="0.75" header="0.3" footer="0.3"/>
      <pageSetup paperSize="9" orientation="landscape" verticalDpi="360"/>
    </customSheetView>
  </customSheetViews>
  <mergeCells count="19">
    <mergeCell ref="A23:B23"/>
    <mergeCell ref="A24:B24"/>
    <mergeCell ref="A13:A20"/>
    <mergeCell ref="B10:E10"/>
    <mergeCell ref="F10:I10"/>
    <mergeCell ref="J10:O10"/>
    <mergeCell ref="A21:B21"/>
    <mergeCell ref="A22:B22"/>
    <mergeCell ref="R8:S8"/>
    <mergeCell ref="B9:E9"/>
    <mergeCell ref="F9:I9"/>
    <mergeCell ref="J9:O9"/>
    <mergeCell ref="R9:S9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landscape" verticalDpi="3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V8" sqref="V8"/>
    </sheetView>
  </sheetViews>
  <sheetFormatPr defaultColWidth="9.140625" defaultRowHeight="15" x14ac:dyDescent="0.25"/>
  <cols>
    <col min="1" max="2" width="9.140625" style="2"/>
    <col min="3" max="3" width="5.42578125" style="2" customWidth="1"/>
    <col min="4" max="4" width="5.85546875" style="2" customWidth="1"/>
    <col min="5" max="5" width="6" style="2" customWidth="1"/>
    <col min="6" max="6" width="7.85546875" style="2" customWidth="1"/>
    <col min="7" max="7" width="7.7109375" style="2" customWidth="1"/>
    <col min="8" max="8" width="7.28515625" style="2" customWidth="1"/>
    <col min="9" max="9" width="6.85546875" style="2" customWidth="1"/>
    <col min="10" max="10" width="7.140625" style="2" customWidth="1"/>
    <col min="11" max="12" width="6.42578125" style="2" customWidth="1"/>
    <col min="13" max="13" width="5.42578125" style="2" customWidth="1"/>
    <col min="14" max="14" width="6.28515625" style="2" customWidth="1"/>
    <col min="15" max="15" width="7.42578125" style="2" customWidth="1"/>
    <col min="16" max="16" width="5.5703125" style="2" customWidth="1"/>
    <col min="17" max="17" width="6.7109375" style="2" customWidth="1"/>
    <col min="18" max="18" width="5.85546875" style="2" customWidth="1"/>
    <col min="19" max="19" width="6.5703125" style="2" customWidth="1"/>
    <col min="20" max="20" width="1.7109375" style="2" customWidth="1"/>
    <col min="21" max="16384" width="9.140625" style="2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183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184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3" t="s">
        <v>3</v>
      </c>
      <c r="S4" s="24"/>
      <c r="T4" s="24"/>
    </row>
    <row r="5" spans="1:20" x14ac:dyDescent="0.25">
      <c r="A5" s="4" t="s">
        <v>4</v>
      </c>
      <c r="B5" s="5"/>
      <c r="C5" s="5"/>
      <c r="D5" s="5">
        <v>1</v>
      </c>
      <c r="E5" s="5" t="s">
        <v>5</v>
      </c>
      <c r="F5" s="5"/>
      <c r="G5" s="5"/>
      <c r="H5" s="5">
        <v>2023</v>
      </c>
      <c r="S5" s="72" t="s">
        <v>6</v>
      </c>
      <c r="T5" s="72"/>
    </row>
    <row r="6" spans="1:20" x14ac:dyDescent="0.25">
      <c r="A6" s="6" t="s">
        <v>7</v>
      </c>
      <c r="E6" s="2" t="s">
        <v>101</v>
      </c>
      <c r="Q6" s="73" t="s">
        <v>10</v>
      </c>
      <c r="R6" s="73"/>
      <c r="S6" s="72">
        <v>5042022</v>
      </c>
      <c r="T6" s="72"/>
    </row>
    <row r="7" spans="1:20" x14ac:dyDescent="0.25">
      <c r="A7" s="6" t="s">
        <v>11</v>
      </c>
      <c r="D7" s="2" t="s">
        <v>49</v>
      </c>
      <c r="S7" s="72"/>
      <c r="T7" s="72"/>
    </row>
    <row r="8" spans="1:20" x14ac:dyDescent="0.25">
      <c r="A8" s="6"/>
      <c r="B8" s="74" t="s">
        <v>13</v>
      </c>
      <c r="C8" s="75"/>
      <c r="D8" s="75"/>
      <c r="E8" s="75"/>
      <c r="F8" s="75" t="s">
        <v>14</v>
      </c>
      <c r="G8" s="75"/>
      <c r="H8" s="75"/>
      <c r="I8" s="75"/>
      <c r="J8" s="75" t="s">
        <v>15</v>
      </c>
      <c r="K8" s="75"/>
      <c r="L8" s="75"/>
      <c r="M8" s="75"/>
      <c r="N8" s="75"/>
      <c r="O8" s="76"/>
      <c r="S8" s="72"/>
      <c r="T8" s="72"/>
    </row>
    <row r="9" spans="1:20" x14ac:dyDescent="0.25">
      <c r="A9" s="6"/>
      <c r="B9" s="77">
        <v>20</v>
      </c>
      <c r="C9" s="78"/>
      <c r="D9" s="78"/>
      <c r="E9" s="78"/>
      <c r="F9" s="78">
        <v>71.709999999999994</v>
      </c>
      <c r="G9" s="78"/>
      <c r="H9" s="78"/>
      <c r="I9" s="78"/>
      <c r="J9" s="79">
        <f>B9*F9</f>
        <v>1434.2</v>
      </c>
      <c r="K9" s="79"/>
      <c r="L9" s="79"/>
      <c r="M9" s="79"/>
      <c r="N9" s="79"/>
      <c r="O9" s="80"/>
      <c r="S9" s="2">
        <v>10</v>
      </c>
    </row>
    <row r="10" spans="1:20" x14ac:dyDescent="0.25">
      <c r="A10" s="7"/>
    </row>
    <row r="11" spans="1:20" ht="55.5" customHeight="1" x14ac:dyDescent="0.25">
      <c r="A11" s="8"/>
      <c r="B11" s="34"/>
      <c r="C11" s="99" t="s">
        <v>16</v>
      </c>
      <c r="D11" s="99" t="s">
        <v>22</v>
      </c>
      <c r="E11" s="99" t="s">
        <v>51</v>
      </c>
      <c r="F11" s="99" t="s">
        <v>105</v>
      </c>
      <c r="G11" s="99" t="s">
        <v>185</v>
      </c>
      <c r="H11" s="99" t="s">
        <v>186</v>
      </c>
      <c r="I11" s="99" t="s">
        <v>187</v>
      </c>
      <c r="J11" s="101" t="s">
        <v>116</v>
      </c>
      <c r="K11" s="99" t="s">
        <v>188</v>
      </c>
      <c r="L11" s="99" t="s">
        <v>55</v>
      </c>
      <c r="M11" s="99" t="s">
        <v>59</v>
      </c>
      <c r="N11" s="99" t="s">
        <v>121</v>
      </c>
      <c r="O11" s="99" t="s">
        <v>189</v>
      </c>
      <c r="P11" s="99" t="s">
        <v>57</v>
      </c>
      <c r="Q11" s="99" t="s">
        <v>30</v>
      </c>
      <c r="R11" s="99"/>
      <c r="S11" s="99"/>
    </row>
    <row r="12" spans="1:20" x14ac:dyDescent="0.25">
      <c r="A12" s="8"/>
      <c r="B12" s="9"/>
      <c r="C12" s="100"/>
      <c r="D12" s="100"/>
      <c r="E12" s="100"/>
      <c r="F12" s="100"/>
      <c r="G12" s="100"/>
      <c r="H12" s="100"/>
      <c r="I12" s="100"/>
      <c r="J12" s="102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1:20" x14ac:dyDescent="0.25">
      <c r="A13" s="98" t="s">
        <v>31</v>
      </c>
      <c r="B13" s="36" t="s">
        <v>190</v>
      </c>
      <c r="C13" s="11">
        <v>7.0999999999999994E-2</v>
      </c>
      <c r="D13" s="11">
        <v>1.2E-2</v>
      </c>
      <c r="E13" s="11">
        <v>8.9999999999999993E-3</v>
      </c>
      <c r="F13" s="11">
        <v>5.0000000000000001E-3</v>
      </c>
      <c r="G13" s="11">
        <v>2.9999999999999997E-4</v>
      </c>
      <c r="H13" s="11">
        <v>0.01</v>
      </c>
      <c r="I13" s="11">
        <v>4.0000000000000001E-3</v>
      </c>
      <c r="J13" s="11">
        <v>7.1999999999999995E-2</v>
      </c>
      <c r="K13" s="11"/>
      <c r="L13" s="11"/>
      <c r="M13" s="11"/>
      <c r="N13" s="11"/>
      <c r="O13" s="11"/>
      <c r="P13" s="11"/>
      <c r="Q13" s="11"/>
      <c r="R13" s="11"/>
      <c r="S13" s="11"/>
    </row>
    <row r="14" spans="1:20" x14ac:dyDescent="0.25">
      <c r="A14" s="98"/>
      <c r="B14" s="36" t="s">
        <v>124</v>
      </c>
      <c r="C14" s="11"/>
      <c r="D14" s="11">
        <v>1.7999999999999999E-2</v>
      </c>
      <c r="E14" s="11">
        <v>1.2999999999999999E-2</v>
      </c>
      <c r="F14" s="11"/>
      <c r="G14" s="11">
        <v>2.4000000000000001E-4</v>
      </c>
      <c r="H14" s="11"/>
      <c r="I14" s="11">
        <v>1.2E-2</v>
      </c>
      <c r="J14" s="11"/>
      <c r="K14" s="11">
        <v>5.0000000000000001E-3</v>
      </c>
      <c r="L14" s="11">
        <v>4.0000000000000001E-3</v>
      </c>
      <c r="M14" s="11"/>
      <c r="N14" s="11"/>
      <c r="O14" s="11"/>
      <c r="P14" s="11"/>
      <c r="Q14" s="11"/>
      <c r="R14" s="11"/>
      <c r="S14" s="11"/>
    </row>
    <row r="15" spans="1:20" x14ac:dyDescent="0.25">
      <c r="A15" s="98"/>
      <c r="B15" s="36" t="s">
        <v>165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1.4999999999999999E-2</v>
      </c>
      <c r="N15" s="11"/>
      <c r="O15" s="11"/>
      <c r="P15" s="11">
        <v>1.4999999999999999E-2</v>
      </c>
      <c r="Q15" s="11"/>
      <c r="R15" s="11"/>
      <c r="S15" s="11"/>
    </row>
    <row r="16" spans="1:20" x14ac:dyDescent="0.25">
      <c r="A16" s="98"/>
      <c r="B16" s="36" t="s">
        <v>127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v>0.1</v>
      </c>
      <c r="O16" s="11"/>
      <c r="P16" s="11"/>
      <c r="Q16" s="11"/>
      <c r="R16" s="11"/>
      <c r="S16" s="11"/>
    </row>
    <row r="17" spans="1:19" x14ac:dyDescent="0.25">
      <c r="A17" s="98"/>
      <c r="B17" s="15" t="s">
        <v>37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v>0.1</v>
      </c>
      <c r="P17" s="11"/>
      <c r="Q17" s="11"/>
      <c r="R17" s="11"/>
      <c r="S17" s="11"/>
    </row>
    <row r="18" spans="1:19" x14ac:dyDescent="0.25">
      <c r="A18" s="98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98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23.25" customHeight="1" x14ac:dyDescent="0.25">
      <c r="A20" s="88" t="s">
        <v>39</v>
      </c>
      <c r="B20" s="82"/>
      <c r="C20" s="17">
        <v>7.0999999999999994E-2</v>
      </c>
      <c r="D20" s="17">
        <v>0.03</v>
      </c>
      <c r="E20" s="16">
        <v>2.1999999999999999E-2</v>
      </c>
      <c r="F20" s="17">
        <v>5.0000000000000001E-3</v>
      </c>
      <c r="G20" s="17">
        <v>2.7E-4</v>
      </c>
      <c r="H20" s="37">
        <v>0.01</v>
      </c>
      <c r="I20" s="17">
        <v>1.6E-2</v>
      </c>
      <c r="J20" s="17">
        <v>7.1999999999999995E-2</v>
      </c>
      <c r="K20" s="17">
        <v>5.0000000000000001E-3</v>
      </c>
      <c r="L20" s="16">
        <v>4.0000000000000001E-3</v>
      </c>
      <c r="M20" s="16">
        <v>1.4999999999999999E-2</v>
      </c>
      <c r="N20" s="16">
        <v>0.1</v>
      </c>
      <c r="O20" s="16">
        <v>0.1</v>
      </c>
      <c r="P20" s="16">
        <v>1.4999999999999999E-2</v>
      </c>
      <c r="Q20" s="16">
        <v>0.06</v>
      </c>
      <c r="R20" s="16"/>
      <c r="S20" s="16"/>
    </row>
    <row r="21" spans="1:19" x14ac:dyDescent="0.25">
      <c r="A21" s="89" t="s">
        <v>68</v>
      </c>
      <c r="B21" s="82"/>
      <c r="C21" s="19">
        <f>B9*C20</f>
        <v>1.42</v>
      </c>
      <c r="D21" s="19">
        <f>B9*D20</f>
        <v>0.6</v>
      </c>
      <c r="E21" s="19">
        <f>B9*E20</f>
        <v>0.44</v>
      </c>
      <c r="F21" s="19">
        <f>B9*F20</f>
        <v>0.1</v>
      </c>
      <c r="G21" s="19">
        <f>B9*G20</f>
        <v>5.4000000000000003E-3</v>
      </c>
      <c r="H21" s="19">
        <f>B9*H20</f>
        <v>0.2</v>
      </c>
      <c r="I21" s="19">
        <f>B9*I20</f>
        <v>0.32</v>
      </c>
      <c r="J21" s="19">
        <f>B9*J20</f>
        <v>1.44</v>
      </c>
      <c r="K21" s="19">
        <f>B9*K20</f>
        <v>0.1</v>
      </c>
      <c r="L21" s="19">
        <f>B9*L20</f>
        <v>0.08</v>
      </c>
      <c r="M21" s="19">
        <f>B9*M20</f>
        <v>0.3</v>
      </c>
      <c r="N21" s="19">
        <f>B9*N20</f>
        <v>2</v>
      </c>
      <c r="O21" s="19">
        <f>B9*O20</f>
        <v>2</v>
      </c>
      <c r="P21" s="19">
        <f>B9*P20</f>
        <v>0.3</v>
      </c>
      <c r="Q21" s="19">
        <f>B9*Q20</f>
        <v>1.2</v>
      </c>
      <c r="R21" s="19">
        <f>B9*R20</f>
        <v>0</v>
      </c>
      <c r="S21" s="19">
        <f>B9*S20</f>
        <v>0</v>
      </c>
    </row>
    <row r="22" spans="1:19" x14ac:dyDescent="0.25">
      <c r="A22" s="89" t="s">
        <v>41</v>
      </c>
      <c r="B22" s="82"/>
      <c r="C22" s="17">
        <v>45</v>
      </c>
      <c r="D22" s="16">
        <v>40</v>
      </c>
      <c r="E22" s="16">
        <v>50</v>
      </c>
      <c r="F22" s="16">
        <v>700</v>
      </c>
      <c r="G22" s="16">
        <v>25</v>
      </c>
      <c r="H22" s="32">
        <v>100</v>
      </c>
      <c r="I22" s="16">
        <v>250</v>
      </c>
      <c r="J22" s="16">
        <v>200</v>
      </c>
      <c r="K22" s="16">
        <v>120</v>
      </c>
      <c r="L22" s="16">
        <v>40</v>
      </c>
      <c r="M22" s="16">
        <v>300</v>
      </c>
      <c r="N22" s="16">
        <v>80</v>
      </c>
      <c r="O22" s="16">
        <v>50</v>
      </c>
      <c r="P22" s="16">
        <v>70</v>
      </c>
      <c r="Q22" s="16">
        <v>400</v>
      </c>
      <c r="R22" s="16"/>
      <c r="S22" s="16"/>
    </row>
    <row r="23" spans="1:19" x14ac:dyDescent="0.25">
      <c r="A23" s="89" t="s">
        <v>42</v>
      </c>
      <c r="B23" s="82"/>
      <c r="C23" s="20">
        <f>C21*C22</f>
        <v>63.9</v>
      </c>
      <c r="D23" s="20">
        <f t="shared" ref="D23:S23" si="0">D21*D22</f>
        <v>24</v>
      </c>
      <c r="E23" s="20">
        <f t="shared" si="0"/>
        <v>22</v>
      </c>
      <c r="F23" s="20">
        <f t="shared" si="0"/>
        <v>70</v>
      </c>
      <c r="G23" s="20">
        <f t="shared" si="0"/>
        <v>0.13500000000000001</v>
      </c>
      <c r="H23" s="20">
        <f t="shared" si="0"/>
        <v>20</v>
      </c>
      <c r="I23" s="20">
        <f t="shared" si="0"/>
        <v>80</v>
      </c>
      <c r="J23" s="20">
        <f t="shared" si="0"/>
        <v>288</v>
      </c>
      <c r="K23" s="20">
        <f t="shared" si="0"/>
        <v>12</v>
      </c>
      <c r="L23" s="20">
        <f t="shared" si="0"/>
        <v>3.2</v>
      </c>
      <c r="M23" s="20">
        <f t="shared" si="0"/>
        <v>90</v>
      </c>
      <c r="N23" s="20">
        <f t="shared" si="0"/>
        <v>160</v>
      </c>
      <c r="O23" s="20">
        <f t="shared" si="0"/>
        <v>100</v>
      </c>
      <c r="P23" s="20">
        <f t="shared" si="0"/>
        <v>21</v>
      </c>
      <c r="Q23" s="20">
        <f t="shared" si="0"/>
        <v>480</v>
      </c>
      <c r="R23" s="20">
        <f t="shared" si="0"/>
        <v>0</v>
      </c>
      <c r="S23" s="20">
        <f t="shared" si="0"/>
        <v>0</v>
      </c>
    </row>
    <row r="24" spans="1:19" ht="18.75" x14ac:dyDescent="0.25">
      <c r="A24" s="21" t="s">
        <v>43</v>
      </c>
      <c r="B24" s="22">
        <f>C23+D23+E23+F23+G23+H23+I23+J23+K23+L23+M23+N23+O23+P23+Q23+R23+S23</f>
        <v>1434.2349999999999</v>
      </c>
    </row>
    <row r="25" spans="1:19" ht="15.75" x14ac:dyDescent="0.25">
      <c r="A25" s="1" t="s">
        <v>44</v>
      </c>
    </row>
    <row r="26" spans="1:19" ht="15.75" x14ac:dyDescent="0.25">
      <c r="A26" s="1" t="s">
        <v>69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customSheetViews>
    <customSheetView guid="{7C71CE33-CA05-4E8C-868C-4E6D5D8CB35A}" topLeftCell="A10">
      <selection activeCell="D23" sqref="D23"/>
      <pageMargins left="0.7" right="0.7" top="0.75" bottom="0.75" header="0.3" footer="0.3"/>
      <pageSetup paperSize="9" orientation="landscape"/>
    </customSheetView>
  </customSheetViews>
  <mergeCells count="36">
    <mergeCell ref="P11:P12"/>
    <mergeCell ref="Q11:Q12"/>
    <mergeCell ref="R11:R12"/>
    <mergeCell ref="S11:S12"/>
    <mergeCell ref="A22:B22"/>
    <mergeCell ref="A23:B23"/>
    <mergeCell ref="A13:A19"/>
    <mergeCell ref="C11:C12"/>
    <mergeCell ref="D11:D12"/>
    <mergeCell ref="B9:E9"/>
    <mergeCell ref="F9:I9"/>
    <mergeCell ref="J9:O9"/>
    <mergeCell ref="A20:B20"/>
    <mergeCell ref="A21:B21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S7:T7"/>
    <mergeCell ref="B8:E8"/>
    <mergeCell ref="F8:I8"/>
    <mergeCell ref="J8:O8"/>
    <mergeCell ref="S8:T8"/>
    <mergeCell ref="A1:P1"/>
    <mergeCell ref="A2:P2"/>
    <mergeCell ref="A3:P3"/>
    <mergeCell ref="S5:T5"/>
    <mergeCell ref="Q6:R6"/>
    <mergeCell ref="S6:T6"/>
  </mergeCells>
  <pageMargins left="0.7" right="0.7" top="0.75" bottom="0.75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workbookViewId="0">
      <selection activeCell="K3" sqref="K3"/>
    </sheetView>
  </sheetViews>
  <sheetFormatPr defaultColWidth="9" defaultRowHeight="15" x14ac:dyDescent="0.25"/>
  <sheetData>
    <row r="1" spans="1:21" x14ac:dyDescent="0.25">
      <c r="A1" s="3" t="s">
        <v>3</v>
      </c>
      <c r="B1" s="2"/>
      <c r="C1" s="2"/>
      <c r="D1" s="2"/>
      <c r="E1" s="2"/>
      <c r="F1" s="2"/>
      <c r="G1" s="2"/>
      <c r="H1" s="2"/>
      <c r="I1" s="2"/>
      <c r="J1" s="2" t="s">
        <v>191</v>
      </c>
      <c r="K1" s="2"/>
      <c r="L1" s="2"/>
      <c r="M1" s="2"/>
      <c r="N1" s="2"/>
      <c r="O1" s="2"/>
      <c r="P1" s="2"/>
      <c r="Q1" s="2"/>
      <c r="R1" s="24"/>
      <c r="S1" s="24"/>
      <c r="T1" s="2"/>
      <c r="U1" s="2"/>
    </row>
    <row r="2" spans="1:21" x14ac:dyDescent="0.25">
      <c r="A2" s="4" t="s">
        <v>4</v>
      </c>
      <c r="B2" s="5"/>
      <c r="C2" s="5">
        <v>7</v>
      </c>
      <c r="D2" s="5"/>
      <c r="E2" s="5" t="s">
        <v>5</v>
      </c>
      <c r="F2" s="5">
        <v>2023</v>
      </c>
      <c r="G2" s="5" t="s">
        <v>156</v>
      </c>
      <c r="H2" s="5"/>
      <c r="I2" s="2"/>
      <c r="J2" s="2" t="s">
        <v>192</v>
      </c>
      <c r="K2" s="2"/>
      <c r="L2" s="2" t="s">
        <v>49</v>
      </c>
      <c r="M2" s="2"/>
      <c r="N2" s="2"/>
      <c r="O2" s="2"/>
      <c r="P2" s="2"/>
      <c r="Q2" s="2"/>
      <c r="R2" s="72" t="s">
        <v>6</v>
      </c>
      <c r="S2" s="72"/>
      <c r="T2" s="2"/>
      <c r="U2" s="2"/>
    </row>
    <row r="3" spans="1:21" x14ac:dyDescent="0.25">
      <c r="A3" s="6" t="s">
        <v>7</v>
      </c>
      <c r="B3" s="2"/>
      <c r="C3" s="2"/>
      <c r="D3" s="2" t="s">
        <v>193</v>
      </c>
      <c r="E3" s="2" t="s">
        <v>74</v>
      </c>
      <c r="F3" s="2"/>
      <c r="G3" s="2"/>
      <c r="H3" s="2"/>
      <c r="I3" s="2"/>
      <c r="J3" s="2"/>
      <c r="K3" s="2"/>
      <c r="L3" s="2"/>
      <c r="M3" s="2"/>
      <c r="N3" s="2"/>
      <c r="O3" s="2"/>
      <c r="P3" s="73" t="s">
        <v>10</v>
      </c>
      <c r="Q3" s="73"/>
      <c r="R3" s="72">
        <v>5042022</v>
      </c>
      <c r="S3" s="72"/>
      <c r="T3" s="2"/>
      <c r="U3" s="2"/>
    </row>
    <row r="4" spans="1:21" x14ac:dyDescent="0.25">
      <c r="A4" s="6" t="s">
        <v>11</v>
      </c>
      <c r="B4" s="2"/>
      <c r="C4" s="2" t="s">
        <v>49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2"/>
      <c r="S4" s="72"/>
      <c r="T4" s="2"/>
      <c r="U4" s="2"/>
    </row>
    <row r="5" spans="1:21" x14ac:dyDescent="0.25">
      <c r="A5" s="6"/>
      <c r="B5" s="74" t="s">
        <v>13</v>
      </c>
      <c r="C5" s="75"/>
      <c r="D5" s="75"/>
      <c r="E5" s="75"/>
      <c r="F5" s="75" t="s">
        <v>14</v>
      </c>
      <c r="G5" s="75"/>
      <c r="H5" s="75"/>
      <c r="I5" s="75"/>
      <c r="J5" s="75" t="s">
        <v>15</v>
      </c>
      <c r="K5" s="75"/>
      <c r="L5" s="75"/>
      <c r="M5" s="75"/>
      <c r="N5" s="75"/>
      <c r="O5" s="76"/>
      <c r="P5" s="2"/>
      <c r="Q5" s="2"/>
      <c r="R5" s="72"/>
      <c r="S5" s="72"/>
      <c r="T5" s="2"/>
      <c r="U5" s="2"/>
    </row>
    <row r="6" spans="1:21" x14ac:dyDescent="0.25">
      <c r="A6" s="6"/>
      <c r="B6" s="77">
        <v>20</v>
      </c>
      <c r="C6" s="78"/>
      <c r="D6" s="78"/>
      <c r="E6" s="78"/>
      <c r="F6" s="78">
        <v>71.709999999999994</v>
      </c>
      <c r="G6" s="78"/>
      <c r="H6" s="78"/>
      <c r="I6" s="78"/>
      <c r="J6" s="79">
        <f>B6*F6</f>
        <v>1434.2</v>
      </c>
      <c r="K6" s="79"/>
      <c r="L6" s="79"/>
      <c r="M6" s="79"/>
      <c r="N6" s="79"/>
      <c r="O6" s="80"/>
      <c r="P6" s="2"/>
      <c r="Q6" s="2"/>
      <c r="R6" s="2"/>
      <c r="S6" s="2">
        <v>7</v>
      </c>
      <c r="T6" s="2"/>
      <c r="U6" s="2"/>
    </row>
    <row r="7" spans="1:21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73.5" customHeight="1" x14ac:dyDescent="0.25">
      <c r="A8" s="8"/>
      <c r="B8" s="34"/>
      <c r="C8" s="25" t="s">
        <v>170</v>
      </c>
      <c r="D8" s="25" t="s">
        <v>51</v>
      </c>
      <c r="E8" s="25" t="s">
        <v>22</v>
      </c>
      <c r="F8" s="25" t="s">
        <v>20</v>
      </c>
      <c r="G8" s="25" t="s">
        <v>194</v>
      </c>
      <c r="H8" s="25" t="s">
        <v>24</v>
      </c>
      <c r="I8" s="25" t="s">
        <v>195</v>
      </c>
      <c r="J8" s="25" t="s">
        <v>174</v>
      </c>
      <c r="K8" s="25" t="s">
        <v>196</v>
      </c>
      <c r="L8" s="25" t="s">
        <v>197</v>
      </c>
      <c r="M8" s="25" t="s">
        <v>28</v>
      </c>
      <c r="N8" s="25" t="s">
        <v>155</v>
      </c>
      <c r="O8" s="25" t="s">
        <v>59</v>
      </c>
      <c r="P8" s="25" t="s">
        <v>198</v>
      </c>
      <c r="Q8" s="25" t="s">
        <v>199</v>
      </c>
      <c r="R8" s="25" t="s">
        <v>57</v>
      </c>
      <c r="S8" s="25"/>
      <c r="T8" s="10"/>
      <c r="U8" s="10"/>
    </row>
    <row r="9" spans="1:21" ht="25.5" x14ac:dyDescent="0.25">
      <c r="A9" s="8"/>
      <c r="B9" s="9" t="s">
        <v>200</v>
      </c>
      <c r="C9" s="11">
        <v>0.06</v>
      </c>
      <c r="D9" s="11">
        <v>8.0000000000000002E-3</v>
      </c>
      <c r="E9" s="11">
        <v>5.0000000000000001E-3</v>
      </c>
      <c r="F9" s="11">
        <v>2E-3</v>
      </c>
      <c r="G9" s="11">
        <v>5.0000000000000001E-3</v>
      </c>
      <c r="H9" s="11">
        <v>1E-3</v>
      </c>
      <c r="I9" s="11">
        <v>5.0000000000000001E-3</v>
      </c>
      <c r="J9" s="11"/>
      <c r="K9" s="11"/>
      <c r="L9" s="11"/>
      <c r="M9" s="11"/>
      <c r="N9" s="11"/>
      <c r="O9" s="11"/>
      <c r="P9" s="11"/>
      <c r="Q9" s="11">
        <v>0.05</v>
      </c>
      <c r="R9" s="11"/>
      <c r="S9" s="11"/>
      <c r="T9" s="11"/>
      <c r="U9" s="11"/>
    </row>
    <row r="10" spans="1:21" ht="15" customHeight="1" x14ac:dyDescent="0.25">
      <c r="A10" s="98" t="s">
        <v>31</v>
      </c>
      <c r="B10" s="26" t="s">
        <v>201</v>
      </c>
      <c r="C10" s="11"/>
      <c r="D10" s="11">
        <v>0.02</v>
      </c>
      <c r="E10" s="11">
        <v>0.02</v>
      </c>
      <c r="F10" s="11"/>
      <c r="G10" s="11">
        <v>7.0000000000000001E-3</v>
      </c>
      <c r="H10" s="11">
        <v>1.4E-3</v>
      </c>
      <c r="I10" s="11"/>
      <c r="J10" s="11">
        <v>0.08</v>
      </c>
      <c r="K10" s="11">
        <v>8.2500000000000004E-2</v>
      </c>
      <c r="L10" s="11">
        <v>4.0000000000000001E-3</v>
      </c>
      <c r="M10" s="11"/>
      <c r="N10" s="11"/>
      <c r="O10" s="11">
        <v>0</v>
      </c>
      <c r="P10" s="11"/>
      <c r="Q10" s="11"/>
      <c r="R10" s="11"/>
      <c r="S10" s="11"/>
      <c r="T10" s="11"/>
      <c r="U10" s="11"/>
    </row>
    <row r="11" spans="1:21" ht="15" customHeight="1" x14ac:dyDescent="0.25">
      <c r="A11" s="98"/>
      <c r="B11" s="27" t="s">
        <v>96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v>1.4E-2</v>
      </c>
      <c r="P11" s="11"/>
      <c r="Q11" s="11"/>
      <c r="R11" s="11">
        <v>1.4999999999999999E-2</v>
      </c>
      <c r="S11" s="11"/>
      <c r="T11" s="11"/>
      <c r="U11" s="11"/>
    </row>
    <row r="12" spans="1:21" x14ac:dyDescent="0.25">
      <c r="A12" s="98"/>
      <c r="B12" s="27" t="s">
        <v>28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v>0.05</v>
      </c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98"/>
      <c r="B13" s="28" t="s">
        <v>155</v>
      </c>
      <c r="C13" s="11"/>
      <c r="D13" s="29"/>
      <c r="E13" s="11"/>
      <c r="F13" s="11"/>
      <c r="G13" s="11"/>
      <c r="H13" s="11"/>
      <c r="I13" s="11"/>
      <c r="J13" s="11"/>
      <c r="K13" s="11"/>
      <c r="L13" s="11"/>
      <c r="M13" s="11"/>
      <c r="N13" s="11">
        <v>0.1</v>
      </c>
      <c r="O13" s="11"/>
      <c r="P13" s="11"/>
      <c r="Q13" s="11"/>
      <c r="R13" s="11"/>
      <c r="S13" s="11"/>
      <c r="T13" s="11"/>
      <c r="U13" s="11"/>
    </row>
    <row r="14" spans="1:21" ht="25.5" x14ac:dyDescent="0.25">
      <c r="A14" s="98"/>
      <c r="B14" s="15" t="s">
        <v>202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>
        <v>0.05</v>
      </c>
      <c r="Q14" s="11"/>
      <c r="R14" s="11"/>
      <c r="S14" s="11"/>
      <c r="T14" s="11"/>
      <c r="U14" s="11"/>
    </row>
    <row r="15" spans="1:21" x14ac:dyDescent="0.25">
      <c r="A15" s="98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98"/>
      <c r="B16" s="1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28.5" customHeight="1" x14ac:dyDescent="0.25">
      <c r="A17" s="88" t="s">
        <v>39</v>
      </c>
      <c r="B17" s="82"/>
      <c r="C17" s="30">
        <v>0.06</v>
      </c>
      <c r="D17" s="30">
        <v>2.8000000000000001E-2</v>
      </c>
      <c r="E17" s="30">
        <v>2.3E-2</v>
      </c>
      <c r="F17" s="31">
        <v>2E-3</v>
      </c>
      <c r="G17" s="30">
        <v>1.2E-2</v>
      </c>
      <c r="H17" s="30">
        <v>2.3999999999999998E-3</v>
      </c>
      <c r="I17" s="30">
        <v>5.0000000000000001E-3</v>
      </c>
      <c r="J17" s="30">
        <v>0.08</v>
      </c>
      <c r="K17" s="30">
        <v>6.6000000000000003E-2</v>
      </c>
      <c r="L17" s="30">
        <v>4.0000000000000001E-3</v>
      </c>
      <c r="M17" s="30">
        <v>0.05</v>
      </c>
      <c r="N17" s="30">
        <v>0.1</v>
      </c>
      <c r="O17" s="30">
        <v>1.4E-2</v>
      </c>
      <c r="P17" s="30">
        <v>0.05</v>
      </c>
      <c r="Q17" s="30">
        <v>0.05</v>
      </c>
      <c r="R17" s="30">
        <v>1.4999999999999999E-2</v>
      </c>
      <c r="S17" s="30"/>
      <c r="T17" s="11"/>
      <c r="U17" s="11"/>
    </row>
    <row r="18" spans="1:21" ht="15" customHeight="1" x14ac:dyDescent="0.25">
      <c r="A18" s="89" t="s">
        <v>68</v>
      </c>
      <c r="B18" s="82"/>
      <c r="C18" s="19">
        <f>B6*C17</f>
        <v>1.2</v>
      </c>
      <c r="D18" s="19">
        <f>B6*D17</f>
        <v>0.56000000000000005</v>
      </c>
      <c r="E18" s="19">
        <f>B6*E17</f>
        <v>0.46</v>
      </c>
      <c r="F18" s="19">
        <f>B6*F17</f>
        <v>0.04</v>
      </c>
      <c r="G18" s="19">
        <f>B6*G17</f>
        <v>0.24</v>
      </c>
      <c r="H18" s="19">
        <f>B6*H17</f>
        <v>4.8000000000000001E-2</v>
      </c>
      <c r="I18" s="19">
        <f>B6*I17</f>
        <v>0.1</v>
      </c>
      <c r="J18" s="19">
        <f>B6*J17</f>
        <v>1.6</v>
      </c>
      <c r="K18" s="19">
        <f>B6*K17</f>
        <v>1.32</v>
      </c>
      <c r="L18" s="19">
        <f>B6*L17</f>
        <v>0.08</v>
      </c>
      <c r="M18" s="19">
        <f>B6*M17</f>
        <v>1</v>
      </c>
      <c r="N18" s="19">
        <f>B6*N17</f>
        <v>2</v>
      </c>
      <c r="O18" s="19">
        <f>B6*O17</f>
        <v>0.28000000000000003</v>
      </c>
      <c r="P18" s="19">
        <f>B6*P17</f>
        <v>1</v>
      </c>
      <c r="Q18" s="19">
        <f>B6*Q17</f>
        <v>1</v>
      </c>
      <c r="R18" s="19">
        <f>B6*R17</f>
        <v>0.3</v>
      </c>
      <c r="S18" s="19">
        <f>B6*S17</f>
        <v>0</v>
      </c>
      <c r="T18" s="11"/>
      <c r="U18" s="11"/>
    </row>
    <row r="19" spans="1:21" ht="15" customHeight="1" x14ac:dyDescent="0.25">
      <c r="A19" s="89" t="s">
        <v>41</v>
      </c>
      <c r="B19" s="82"/>
      <c r="C19" s="32">
        <v>45</v>
      </c>
      <c r="D19" s="32">
        <v>50</v>
      </c>
      <c r="E19" s="33">
        <v>40</v>
      </c>
      <c r="F19" s="32">
        <v>250</v>
      </c>
      <c r="G19" s="32">
        <v>700</v>
      </c>
      <c r="H19" s="32">
        <v>25</v>
      </c>
      <c r="I19" s="32">
        <v>120</v>
      </c>
      <c r="J19" s="32">
        <v>100</v>
      </c>
      <c r="K19" s="32">
        <v>200</v>
      </c>
      <c r="L19" s="32">
        <v>120</v>
      </c>
      <c r="M19" s="32">
        <v>50</v>
      </c>
      <c r="N19" s="32">
        <v>120</v>
      </c>
      <c r="O19" s="32">
        <v>300</v>
      </c>
      <c r="P19" s="32">
        <v>85</v>
      </c>
      <c r="Q19" s="32">
        <v>40</v>
      </c>
      <c r="R19" s="32">
        <v>700</v>
      </c>
      <c r="S19" s="11">
        <v>250</v>
      </c>
      <c r="T19" s="11"/>
      <c r="U19" s="11"/>
    </row>
    <row r="20" spans="1:21" ht="15" customHeight="1" x14ac:dyDescent="0.25">
      <c r="A20" s="89" t="s">
        <v>42</v>
      </c>
      <c r="B20" s="82"/>
      <c r="C20" s="20">
        <f t="shared" ref="C20:S20" si="0">C18*C19</f>
        <v>54</v>
      </c>
      <c r="D20" s="20">
        <f t="shared" si="0"/>
        <v>28</v>
      </c>
      <c r="E20" s="20">
        <f t="shared" si="0"/>
        <v>18.399999999999999</v>
      </c>
      <c r="F20" s="20">
        <f t="shared" si="0"/>
        <v>10</v>
      </c>
      <c r="G20" s="20">
        <f t="shared" si="0"/>
        <v>168</v>
      </c>
      <c r="H20" s="20">
        <f t="shared" si="0"/>
        <v>1.2</v>
      </c>
      <c r="I20" s="20">
        <f t="shared" si="0"/>
        <v>12</v>
      </c>
      <c r="J20" s="20">
        <f t="shared" si="0"/>
        <v>160</v>
      </c>
      <c r="K20" s="20">
        <f t="shared" si="0"/>
        <v>264</v>
      </c>
      <c r="L20" s="20">
        <f t="shared" si="0"/>
        <v>9.6</v>
      </c>
      <c r="M20" s="20">
        <f t="shared" si="0"/>
        <v>50</v>
      </c>
      <c r="N20" s="20">
        <f t="shared" si="0"/>
        <v>240</v>
      </c>
      <c r="O20" s="20">
        <f t="shared" si="0"/>
        <v>84</v>
      </c>
      <c r="P20" s="20">
        <f t="shared" si="0"/>
        <v>85</v>
      </c>
      <c r="Q20" s="20">
        <f t="shared" si="0"/>
        <v>40</v>
      </c>
      <c r="R20" s="20">
        <f t="shared" si="0"/>
        <v>210</v>
      </c>
      <c r="S20" s="20">
        <f t="shared" si="0"/>
        <v>0</v>
      </c>
      <c r="T20" s="35"/>
      <c r="U20" s="35"/>
    </row>
    <row r="21" spans="1:21" ht="15" customHeight="1" x14ac:dyDescent="0.25">
      <c r="A21" s="21" t="s">
        <v>43</v>
      </c>
      <c r="B21" s="22">
        <f>C20+D20+E20+F20+G20+H20+I20+J20+K20+L20+M20+N20+O20+P20+Q20+R20+S20</f>
        <v>1434.2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x14ac:dyDescent="0.25">
      <c r="A22" s="1" t="s">
        <v>44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x14ac:dyDescent="0.25">
      <c r="A23" s="1" t="s">
        <v>69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customSheetViews>
    <customSheetView guid="{7C71CE33-CA05-4E8C-868C-4E6D5D8CB35A}">
      <pageMargins left="0.7" right="0.7" top="0.75" bottom="0.75" header="0.3" footer="0.3"/>
    </customSheetView>
  </customSheetViews>
  <mergeCells count="16">
    <mergeCell ref="A19:B19"/>
    <mergeCell ref="A20:B20"/>
    <mergeCell ref="A10:A16"/>
    <mergeCell ref="B6:E6"/>
    <mergeCell ref="F6:I6"/>
    <mergeCell ref="J6:O6"/>
    <mergeCell ref="A17:B17"/>
    <mergeCell ref="A18:B18"/>
    <mergeCell ref="R2:S2"/>
    <mergeCell ref="P3:Q3"/>
    <mergeCell ref="R3:S3"/>
    <mergeCell ref="R4:S4"/>
    <mergeCell ref="B5:E5"/>
    <mergeCell ref="F5:I5"/>
    <mergeCell ref="J5:O5"/>
    <mergeCell ref="R5:S5"/>
  </mergeCells>
  <pageMargins left="0.7" right="0.7" top="0.75" bottom="0.75" header="0.3" footer="0.3"/>
  <pageSetup paperSize="9" scale="7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H23" sqref="H23"/>
    </sheetView>
  </sheetViews>
  <sheetFormatPr defaultColWidth="9" defaultRowHeight="15" x14ac:dyDescent="0.25"/>
  <sheetData>
    <row r="1" spans="1:24" x14ac:dyDescent="0.25">
      <c r="A1" s="6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2"/>
      <c r="S1" s="72"/>
      <c r="T1" s="2"/>
      <c r="U1" s="2"/>
      <c r="V1" s="2"/>
      <c r="W1" s="2"/>
      <c r="X1" s="2"/>
    </row>
    <row r="2" spans="1:24" x14ac:dyDescent="0.25">
      <c r="A2" s="6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2"/>
      <c r="Q2" s="2"/>
      <c r="R2" s="72"/>
      <c r="S2" s="72"/>
      <c r="T2" s="2"/>
      <c r="U2" s="2"/>
      <c r="V2" s="2"/>
      <c r="W2" s="2"/>
      <c r="X2" s="2"/>
    </row>
    <row r="3" spans="1:24" x14ac:dyDescent="0.25">
      <c r="A3" s="6"/>
      <c r="B3" s="77">
        <v>2</v>
      </c>
      <c r="C3" s="78"/>
      <c r="D3" s="78"/>
      <c r="E3" s="78"/>
      <c r="F3" s="78"/>
      <c r="G3" s="78"/>
      <c r="H3" s="78"/>
      <c r="I3" s="78"/>
      <c r="J3" s="79"/>
      <c r="K3" s="79"/>
      <c r="L3" s="79"/>
      <c r="M3" s="79"/>
      <c r="N3" s="79"/>
      <c r="O3" s="80"/>
      <c r="P3" s="2"/>
      <c r="Q3" s="2"/>
      <c r="R3" s="2"/>
      <c r="S3" s="2">
        <v>5</v>
      </c>
      <c r="T3" s="2"/>
      <c r="U3" s="2"/>
      <c r="V3" s="2"/>
      <c r="W3" s="2"/>
      <c r="X3" s="2"/>
    </row>
    <row r="4" spans="1:24" x14ac:dyDescent="0.25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42" customHeight="1" x14ac:dyDescent="0.25">
      <c r="A5" s="8"/>
      <c r="B5" s="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"/>
      <c r="U5" s="2"/>
      <c r="V5" s="2"/>
      <c r="W5" s="2"/>
      <c r="X5" s="2"/>
    </row>
    <row r="6" spans="1:24" x14ac:dyDescent="0.25">
      <c r="A6" s="90"/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/>
      <c r="U6" s="2"/>
      <c r="V6" s="2"/>
      <c r="W6" s="2"/>
      <c r="X6" s="2"/>
    </row>
    <row r="7" spans="1:24" x14ac:dyDescent="0.25">
      <c r="A7" s="90"/>
      <c r="B7" s="2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/>
      <c r="U7" s="2"/>
      <c r="V7" s="2"/>
      <c r="W7" s="2"/>
      <c r="X7" s="2"/>
    </row>
    <row r="8" spans="1:24" x14ac:dyDescent="0.25">
      <c r="A8" s="90"/>
      <c r="B8" s="2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2"/>
      <c r="U8" s="2"/>
      <c r="V8" s="2"/>
      <c r="W8" s="2"/>
      <c r="X8" s="2"/>
    </row>
    <row r="9" spans="1:24" x14ac:dyDescent="0.25">
      <c r="A9" s="90"/>
      <c r="B9" s="2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2"/>
      <c r="U9" s="2"/>
      <c r="V9" s="2"/>
      <c r="W9" s="2"/>
      <c r="X9" s="2"/>
    </row>
    <row r="10" spans="1:24" x14ac:dyDescent="0.25">
      <c r="A10" s="90"/>
      <c r="B10" s="28"/>
      <c r="C10" s="11"/>
      <c r="D10" s="2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"/>
      <c r="U10" s="2"/>
      <c r="V10" s="2"/>
      <c r="W10" s="2"/>
      <c r="X10" s="2"/>
    </row>
    <row r="11" spans="1:24" x14ac:dyDescent="0.25">
      <c r="A11" s="90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2"/>
      <c r="U11" s="2"/>
      <c r="V11" s="2"/>
      <c r="W11" s="2"/>
      <c r="X11" s="2"/>
    </row>
    <row r="12" spans="1:24" x14ac:dyDescent="0.25">
      <c r="A12" s="90"/>
      <c r="B12" s="1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2"/>
      <c r="U12" s="2"/>
      <c r="V12" s="2"/>
      <c r="W12" s="2"/>
      <c r="X12" s="2"/>
    </row>
    <row r="13" spans="1:24" x14ac:dyDescent="0.25">
      <c r="A13" s="90"/>
      <c r="B13" s="1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"/>
      <c r="U13" s="2"/>
      <c r="V13" s="2"/>
      <c r="W13" s="2"/>
      <c r="X13" s="2"/>
    </row>
    <row r="14" spans="1:24" ht="23.25" customHeight="1" x14ac:dyDescent="0.25">
      <c r="A14" s="88"/>
      <c r="B14" s="82"/>
      <c r="C14" s="30"/>
      <c r="D14" s="30"/>
      <c r="E14" s="30"/>
      <c r="F14" s="31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2"/>
      <c r="U14" s="2"/>
      <c r="V14" s="2"/>
      <c r="W14" s="2"/>
      <c r="X14" s="2"/>
    </row>
    <row r="15" spans="1:24" x14ac:dyDescent="0.25">
      <c r="A15" s="89"/>
      <c r="B15" s="8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"/>
      <c r="U15" s="2"/>
      <c r="V15" s="2"/>
      <c r="W15" s="2"/>
      <c r="X15" s="2"/>
    </row>
    <row r="16" spans="1:24" x14ac:dyDescent="0.25">
      <c r="A16" s="89"/>
      <c r="B16" s="82"/>
      <c r="C16" s="32"/>
      <c r="D16" s="32"/>
      <c r="E16" s="33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11"/>
      <c r="T16" s="2"/>
      <c r="U16" s="2"/>
      <c r="V16" s="2"/>
      <c r="W16" s="2"/>
      <c r="X16" s="2"/>
    </row>
    <row r="17" spans="1:24" x14ac:dyDescent="0.25">
      <c r="A17" s="89"/>
      <c r="B17" s="8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"/>
      <c r="U17" s="2"/>
      <c r="V17" s="2"/>
      <c r="W17" s="2"/>
      <c r="X17" s="2"/>
    </row>
    <row r="18" spans="1:24" ht="18.75" x14ac:dyDescent="0.25">
      <c r="A18" s="21" t="s">
        <v>43</v>
      </c>
      <c r="B18" s="22">
        <f>C17+D17+E17+F17+G17+H17+I17+J17+K17+L17+M17+N17+O17+P17+Q17+R17+S17</f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1" t="s">
        <v>44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1" t="s">
        <v>69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</sheetData>
  <customSheetViews>
    <customSheetView guid="{7C71CE33-CA05-4E8C-868C-4E6D5D8CB35A}">
      <selection activeCell="V32" sqref="V32"/>
      <pageMargins left="0.7" right="0.7" top="0.75" bottom="0.75" header="0.3" footer="0.3"/>
    </customSheetView>
  </customSheetViews>
  <mergeCells count="13">
    <mergeCell ref="A16:B16"/>
    <mergeCell ref="A17:B17"/>
    <mergeCell ref="A6:A13"/>
    <mergeCell ref="B3:E3"/>
    <mergeCell ref="F3:I3"/>
    <mergeCell ref="J3:O3"/>
    <mergeCell ref="A14:B14"/>
    <mergeCell ref="A15:B15"/>
    <mergeCell ref="R1:S1"/>
    <mergeCell ref="B2:E2"/>
    <mergeCell ref="F2:I2"/>
    <mergeCell ref="J2:O2"/>
    <mergeCell ref="R2:S2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activeCell="C12" sqref="C12"/>
    </sheetView>
  </sheetViews>
  <sheetFormatPr defaultColWidth="9" defaultRowHeight="15" x14ac:dyDescent="0.25"/>
  <sheetData>
    <row r="1" spans="1:19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  <c r="S2" s="2"/>
    </row>
    <row r="3" spans="1:19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"/>
      <c r="R3" s="2"/>
      <c r="S3" s="2"/>
    </row>
    <row r="4" spans="1:19" ht="15.75" x14ac:dyDescent="0.25">
      <c r="A4" s="103">
        <v>44921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"/>
      <c r="R4" s="2"/>
      <c r="S4" s="2"/>
    </row>
    <row r="5" spans="1:19" x14ac:dyDescent="0.25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4"/>
      <c r="S5" s="24"/>
    </row>
    <row r="6" spans="1:19" x14ac:dyDescent="0.25">
      <c r="A6" s="4" t="s">
        <v>4</v>
      </c>
      <c r="B6" s="5"/>
      <c r="C6" s="5">
        <v>26</v>
      </c>
      <c r="D6" s="5" t="s">
        <v>203</v>
      </c>
      <c r="E6" s="5"/>
      <c r="F6" s="5"/>
      <c r="G6" s="5"/>
      <c r="H6" s="5">
        <v>2022</v>
      </c>
      <c r="I6" s="2"/>
      <c r="J6" s="2"/>
      <c r="K6" s="2"/>
      <c r="L6" s="2"/>
      <c r="M6" s="2"/>
      <c r="N6" s="2"/>
      <c r="O6" s="2"/>
      <c r="P6" s="2"/>
      <c r="Q6" s="2"/>
      <c r="R6" s="72" t="s">
        <v>6</v>
      </c>
      <c r="S6" s="72"/>
    </row>
    <row r="7" spans="1:19" x14ac:dyDescent="0.25">
      <c r="A7" s="6" t="s">
        <v>7</v>
      </c>
      <c r="B7" s="2"/>
      <c r="C7" s="2"/>
      <c r="D7" s="2" t="s">
        <v>193</v>
      </c>
      <c r="E7" s="2" t="s">
        <v>74</v>
      </c>
      <c r="F7" s="2"/>
      <c r="G7" s="2"/>
      <c r="H7" s="2"/>
      <c r="I7" s="2"/>
      <c r="J7" s="2"/>
      <c r="K7" s="2"/>
      <c r="L7" s="2"/>
      <c r="M7" s="2"/>
      <c r="N7" s="2"/>
      <c r="O7" s="2"/>
      <c r="P7" s="73" t="s">
        <v>10</v>
      </c>
      <c r="Q7" s="73"/>
      <c r="R7" s="72">
        <v>5042022</v>
      </c>
      <c r="S7" s="72"/>
    </row>
    <row r="8" spans="1:19" x14ac:dyDescent="0.25">
      <c r="A8" s="6" t="s">
        <v>11</v>
      </c>
      <c r="B8" s="2"/>
      <c r="C8" s="2" t="s">
        <v>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2"/>
      <c r="S8" s="72"/>
    </row>
    <row r="9" spans="1:19" x14ac:dyDescent="0.25">
      <c r="A9" s="6"/>
      <c r="B9" s="74" t="s">
        <v>13</v>
      </c>
      <c r="C9" s="75"/>
      <c r="D9" s="75"/>
      <c r="E9" s="75"/>
      <c r="F9" s="75" t="s">
        <v>14</v>
      </c>
      <c r="G9" s="75"/>
      <c r="H9" s="75"/>
      <c r="I9" s="75"/>
      <c r="J9" s="75" t="s">
        <v>15</v>
      </c>
      <c r="K9" s="75"/>
      <c r="L9" s="75"/>
      <c r="M9" s="75"/>
      <c r="N9" s="75"/>
      <c r="O9" s="76"/>
      <c r="P9" s="2"/>
      <c r="Q9" s="2"/>
      <c r="R9" s="72"/>
      <c r="S9" s="72"/>
    </row>
    <row r="10" spans="1:19" x14ac:dyDescent="0.25">
      <c r="A10" s="6"/>
      <c r="B10" s="77">
        <v>20</v>
      </c>
      <c r="C10" s="78"/>
      <c r="D10" s="78"/>
      <c r="E10" s="78"/>
      <c r="F10" s="78">
        <v>61</v>
      </c>
      <c r="G10" s="78"/>
      <c r="H10" s="78"/>
      <c r="I10" s="78"/>
      <c r="J10" s="79">
        <f>B10*F10</f>
        <v>1220</v>
      </c>
      <c r="K10" s="79"/>
      <c r="L10" s="79"/>
      <c r="M10" s="79"/>
      <c r="N10" s="79"/>
      <c r="O10" s="80"/>
      <c r="P10" s="2"/>
      <c r="Q10" s="2"/>
      <c r="R10" s="2"/>
      <c r="S10" s="2">
        <v>2</v>
      </c>
    </row>
    <row r="11" spans="1:19" x14ac:dyDescent="0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25.5" x14ac:dyDescent="0.25">
      <c r="A13" s="90" t="s">
        <v>31</v>
      </c>
      <c r="B13" s="9" t="s">
        <v>204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v>5.5E-2</v>
      </c>
    </row>
    <row r="14" spans="1:19" x14ac:dyDescent="0.25">
      <c r="A14" s="90"/>
      <c r="B14" s="12"/>
      <c r="C14" s="11"/>
      <c r="D14" s="11"/>
      <c r="E14" s="11"/>
      <c r="F14" s="11">
        <v>0.06</v>
      </c>
      <c r="G14" s="11"/>
      <c r="H14" s="11"/>
      <c r="I14" s="11"/>
      <c r="J14" s="11">
        <v>1E-3</v>
      </c>
      <c r="K14" s="11"/>
      <c r="L14" s="11">
        <f>$L$15</f>
        <v>0.01</v>
      </c>
      <c r="M14" s="11">
        <v>0.01</v>
      </c>
      <c r="N14" s="11"/>
      <c r="O14" s="11"/>
      <c r="P14" s="11"/>
      <c r="Q14" s="11"/>
      <c r="R14" s="11">
        <f>$R$21</f>
        <v>3.0000000000000001E-3</v>
      </c>
      <c r="S14" s="11"/>
    </row>
    <row r="15" spans="1:19" x14ac:dyDescent="0.25">
      <c r="A15" s="90"/>
      <c r="B15" s="13" t="s">
        <v>205</v>
      </c>
      <c r="C15" s="11"/>
      <c r="D15" s="11"/>
      <c r="E15" s="11"/>
      <c r="F15" s="11"/>
      <c r="G15" s="11"/>
      <c r="H15" s="11"/>
      <c r="I15" s="11"/>
      <c r="J15" s="11">
        <v>3.0000000000000001E-3</v>
      </c>
      <c r="K15" s="11">
        <v>2E-3</v>
      </c>
      <c r="L15" s="11">
        <v>0.01</v>
      </c>
      <c r="M15" s="11"/>
      <c r="N15" s="11"/>
      <c r="O15" s="11"/>
      <c r="P15" s="11">
        <v>6.4000000000000001E-2</v>
      </c>
      <c r="Q15" s="11"/>
      <c r="R15" s="11"/>
      <c r="S15" s="11"/>
    </row>
    <row r="16" spans="1:19" x14ac:dyDescent="0.25">
      <c r="A16" s="90"/>
      <c r="B16" s="13" t="s">
        <v>206</v>
      </c>
      <c r="C16" s="11"/>
      <c r="D16" s="11"/>
      <c r="E16" s="11">
        <v>8.0000000000000002E-3</v>
      </c>
      <c r="F16" s="11"/>
      <c r="G16" s="11"/>
      <c r="H16" s="11"/>
      <c r="I16" s="11"/>
      <c r="J16" s="11"/>
      <c r="K16" s="11" t="s">
        <v>207</v>
      </c>
      <c r="L16" s="11"/>
      <c r="M16" s="11"/>
      <c r="N16" s="11"/>
      <c r="O16" s="11"/>
      <c r="P16" s="11"/>
      <c r="Q16" s="11">
        <v>1.0999999999999999E-2</v>
      </c>
      <c r="R16" s="11"/>
      <c r="S16" s="11"/>
    </row>
    <row r="17" spans="1:19" x14ac:dyDescent="0.25">
      <c r="A17" s="90"/>
      <c r="B17" s="14" t="s">
        <v>66</v>
      </c>
      <c r="C17" s="11">
        <v>0.02</v>
      </c>
      <c r="D17" s="11">
        <v>0.02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90"/>
      <c r="B18" s="15" t="s">
        <v>127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0.1</v>
      </c>
      <c r="P18" s="11"/>
      <c r="Q18" s="11"/>
      <c r="R18" s="11"/>
      <c r="S18" s="11"/>
    </row>
    <row r="19" spans="1:19" x14ac:dyDescent="0.25">
      <c r="A19" s="90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90"/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5">
      <c r="A21" s="88" t="s">
        <v>39</v>
      </c>
      <c r="B21" s="82"/>
      <c r="C21" s="16">
        <v>1.4E-2</v>
      </c>
      <c r="D21" s="17">
        <v>0.02</v>
      </c>
      <c r="E21" s="16">
        <v>8.0000000000000002E-3</v>
      </c>
      <c r="F21" s="17">
        <v>0.06</v>
      </c>
      <c r="G21" s="17"/>
      <c r="H21" s="18"/>
      <c r="I21" s="17"/>
      <c r="J21" s="17">
        <v>4.0000000000000001E-3</v>
      </c>
      <c r="K21" s="17">
        <v>4.0000000000000001E-3</v>
      </c>
      <c r="L21" s="16">
        <v>0.02</v>
      </c>
      <c r="M21" s="23">
        <v>0.01</v>
      </c>
      <c r="N21" s="16"/>
      <c r="O21" s="23">
        <f>$O$18</f>
        <v>0.1</v>
      </c>
      <c r="P21" s="23">
        <v>6.4000000000000001E-2</v>
      </c>
      <c r="Q21" s="16">
        <v>0.11</v>
      </c>
      <c r="R21" s="16">
        <v>3.0000000000000001E-3</v>
      </c>
      <c r="S21" s="16">
        <v>5.8999999999999997E-2</v>
      </c>
    </row>
    <row r="22" spans="1:19" x14ac:dyDescent="0.25">
      <c r="A22" s="89" t="s">
        <v>68</v>
      </c>
      <c r="B22" s="82"/>
      <c r="C22" s="19">
        <f>B10*C21</f>
        <v>0.28000000000000003</v>
      </c>
      <c r="D22" s="19">
        <f>B10*D21</f>
        <v>0.4</v>
      </c>
      <c r="E22" s="19">
        <f>B10*E21</f>
        <v>0.16</v>
      </c>
      <c r="F22" s="19">
        <f>B10*F21</f>
        <v>1.2</v>
      </c>
      <c r="G22" s="19">
        <f>B10*G21</f>
        <v>0</v>
      </c>
      <c r="H22" s="19">
        <v>3</v>
      </c>
      <c r="I22" s="19">
        <f>B10*I21</f>
        <v>0</v>
      </c>
      <c r="J22" s="19">
        <f>B10*J21</f>
        <v>0.08</v>
      </c>
      <c r="K22" s="19">
        <f>B10*K21</f>
        <v>0.08</v>
      </c>
      <c r="L22" s="19">
        <f>B10*L21</f>
        <v>0.4</v>
      </c>
      <c r="M22" s="19">
        <f>B10*M21</f>
        <v>0.2</v>
      </c>
      <c r="N22" s="19">
        <f>B10*N21</f>
        <v>0</v>
      </c>
      <c r="O22" s="19">
        <f>B10*O21</f>
        <v>2</v>
      </c>
      <c r="P22" s="19">
        <f>B10*P21</f>
        <v>1.28</v>
      </c>
      <c r="Q22" s="19">
        <f>B10*Q21</f>
        <v>2.2000000000000002</v>
      </c>
      <c r="R22" s="19">
        <f>B10*R21</f>
        <v>0.06</v>
      </c>
      <c r="S22" s="19">
        <f>B10*S21</f>
        <v>1.18</v>
      </c>
    </row>
    <row r="23" spans="1:19" x14ac:dyDescent="0.25">
      <c r="A23" s="89" t="s">
        <v>41</v>
      </c>
      <c r="B23" s="82"/>
      <c r="C23" s="16">
        <v>300</v>
      </c>
      <c r="D23" s="16">
        <v>70</v>
      </c>
      <c r="E23" s="16">
        <v>550</v>
      </c>
      <c r="F23" s="16">
        <v>450</v>
      </c>
      <c r="G23" s="16">
        <v>75</v>
      </c>
      <c r="H23" s="17"/>
      <c r="I23" s="16">
        <v>36</v>
      </c>
      <c r="J23" s="16">
        <v>150</v>
      </c>
      <c r="K23" s="16">
        <v>15</v>
      </c>
      <c r="L23" s="16">
        <v>40</v>
      </c>
      <c r="M23" s="16">
        <v>35</v>
      </c>
      <c r="N23" s="16">
        <v>320</v>
      </c>
      <c r="O23" s="16">
        <v>80</v>
      </c>
      <c r="P23" s="16">
        <v>35</v>
      </c>
      <c r="Q23" s="16">
        <v>75</v>
      </c>
      <c r="R23" s="16">
        <v>250</v>
      </c>
      <c r="S23" s="16">
        <v>50</v>
      </c>
    </row>
    <row r="24" spans="1:19" x14ac:dyDescent="0.25">
      <c r="A24" s="89" t="s">
        <v>42</v>
      </c>
      <c r="B24" s="82"/>
      <c r="C24" s="20">
        <f>C22*C23</f>
        <v>84</v>
      </c>
      <c r="D24" s="20">
        <f t="shared" ref="D24:S24" si="0">D22*D23</f>
        <v>28</v>
      </c>
      <c r="E24" s="20">
        <f t="shared" si="0"/>
        <v>88</v>
      </c>
      <c r="F24" s="20">
        <f t="shared" si="0"/>
        <v>540</v>
      </c>
      <c r="G24" s="20">
        <f t="shared" si="0"/>
        <v>0</v>
      </c>
      <c r="H24" s="20">
        <f t="shared" si="0"/>
        <v>0</v>
      </c>
      <c r="I24" s="20">
        <f t="shared" si="0"/>
        <v>0</v>
      </c>
      <c r="J24" s="20">
        <f t="shared" si="0"/>
        <v>12</v>
      </c>
      <c r="K24" s="20">
        <f t="shared" si="0"/>
        <v>1.2</v>
      </c>
      <c r="L24" s="20">
        <f t="shared" si="0"/>
        <v>16</v>
      </c>
      <c r="M24" s="20">
        <f t="shared" si="0"/>
        <v>7</v>
      </c>
      <c r="N24" s="20">
        <f t="shared" si="0"/>
        <v>0</v>
      </c>
      <c r="O24" s="20">
        <f t="shared" si="0"/>
        <v>160</v>
      </c>
      <c r="P24" s="20">
        <f t="shared" si="0"/>
        <v>44.8</v>
      </c>
      <c r="Q24" s="20">
        <f t="shared" si="0"/>
        <v>165</v>
      </c>
      <c r="R24" s="20">
        <f t="shared" si="0"/>
        <v>15</v>
      </c>
      <c r="S24" s="20">
        <f t="shared" si="0"/>
        <v>59</v>
      </c>
    </row>
    <row r="25" spans="1:19" ht="18.75" x14ac:dyDescent="0.25">
      <c r="A25" s="21" t="s">
        <v>43</v>
      </c>
      <c r="B25" s="22">
        <f>C24+D24+E24+F24+G24+H24+I24+J24+K24+L24+M24+N24+O24+P24+Q24+R24+S24</f>
        <v>1220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x14ac:dyDescent="0.25">
      <c r="A26" s="1" t="s">
        <v>44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x14ac:dyDescent="0.25">
      <c r="A27" s="1" t="s">
        <v>69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</sheetData>
  <mergeCells count="19">
    <mergeCell ref="A23:B23"/>
    <mergeCell ref="A24:B24"/>
    <mergeCell ref="A13:A20"/>
    <mergeCell ref="B10:E10"/>
    <mergeCell ref="F10:I10"/>
    <mergeCell ref="J10:O10"/>
    <mergeCell ref="A21:B21"/>
    <mergeCell ref="A22:B22"/>
    <mergeCell ref="R8:S8"/>
    <mergeCell ref="B9:E9"/>
    <mergeCell ref="F9:I9"/>
    <mergeCell ref="J9:O9"/>
    <mergeCell ref="R9:S9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scale="78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ColWidth="9.140625" defaultRowHeight="15" x14ac:dyDescent="0.25"/>
  <sheetData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W17" sqref="W17"/>
    </sheetView>
  </sheetViews>
  <sheetFormatPr defaultColWidth="9.140625" defaultRowHeight="15" x14ac:dyDescent="0.25"/>
  <cols>
    <col min="1" max="1" width="8" style="2" customWidth="1"/>
    <col min="2" max="2" width="10" style="2" customWidth="1"/>
    <col min="3" max="3" width="6.7109375" style="2" customWidth="1"/>
    <col min="4" max="4" width="6.28515625" style="2" customWidth="1"/>
    <col min="5" max="5" width="7" style="2" customWidth="1"/>
    <col min="6" max="6" width="6.5703125" style="2" customWidth="1"/>
    <col min="7" max="7" width="6.7109375" style="2" customWidth="1"/>
    <col min="8" max="8" width="6.140625" style="2" customWidth="1"/>
    <col min="9" max="9" width="6.42578125" style="2" customWidth="1"/>
    <col min="10" max="10" width="6.28515625" style="2" customWidth="1"/>
    <col min="11" max="11" width="6.42578125" style="2" customWidth="1"/>
    <col min="12" max="18" width="6.7109375" style="2" customWidth="1"/>
    <col min="19" max="19" width="6.140625" style="2" customWidth="1"/>
    <col min="20" max="16384" width="9.140625" style="2"/>
  </cols>
  <sheetData>
    <row r="1" spans="1:20" ht="15.75" x14ac:dyDescent="0.25">
      <c r="A1" s="1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ht="15.75" x14ac:dyDescent="0.25">
      <c r="A4" s="70" t="s">
        <v>46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20" x14ac:dyDescent="0.25">
      <c r="A5" s="3" t="s">
        <v>3</v>
      </c>
      <c r="R5" s="24"/>
      <c r="S5" s="24"/>
    </row>
    <row r="6" spans="1:20" x14ac:dyDescent="0.25">
      <c r="A6" s="4" t="s">
        <v>4</v>
      </c>
      <c r="B6" s="5"/>
      <c r="C6" s="5"/>
      <c r="D6" s="5">
        <v>6</v>
      </c>
      <c r="E6" s="5" t="s">
        <v>5</v>
      </c>
      <c r="F6" s="5"/>
      <c r="G6" s="5"/>
      <c r="H6" s="5" t="s">
        <v>47</v>
      </c>
      <c r="R6" s="72" t="s">
        <v>6</v>
      </c>
      <c r="S6" s="72"/>
    </row>
    <row r="7" spans="1:20" x14ac:dyDescent="0.25">
      <c r="A7" s="6" t="s">
        <v>7</v>
      </c>
      <c r="F7" s="2" t="s">
        <v>48</v>
      </c>
      <c r="P7" s="73" t="s">
        <v>10</v>
      </c>
      <c r="Q7" s="73"/>
      <c r="R7" s="72">
        <v>5042022</v>
      </c>
      <c r="S7" s="72"/>
    </row>
    <row r="8" spans="1:20" x14ac:dyDescent="0.25">
      <c r="A8" s="6" t="s">
        <v>11</v>
      </c>
      <c r="C8" s="2" t="s">
        <v>49</v>
      </c>
      <c r="R8" s="72"/>
      <c r="S8" s="72"/>
    </row>
    <row r="9" spans="1:20" x14ac:dyDescent="0.25">
      <c r="A9" s="6"/>
      <c r="B9" s="74" t="s">
        <v>13</v>
      </c>
      <c r="C9" s="75"/>
      <c r="D9" s="75"/>
      <c r="E9" s="75"/>
      <c r="F9" s="75" t="s">
        <v>14</v>
      </c>
      <c r="G9" s="75"/>
      <c r="H9" s="75"/>
      <c r="I9" s="75"/>
      <c r="J9" s="75" t="s">
        <v>15</v>
      </c>
      <c r="K9" s="75"/>
      <c r="L9" s="75"/>
      <c r="M9" s="75"/>
      <c r="N9" s="75"/>
      <c r="O9" s="76"/>
      <c r="R9" s="72"/>
      <c r="S9" s="72"/>
    </row>
    <row r="10" spans="1:20" x14ac:dyDescent="0.25">
      <c r="A10" s="6"/>
      <c r="B10" s="77">
        <v>20</v>
      </c>
      <c r="C10" s="78"/>
      <c r="D10" s="78"/>
      <c r="E10" s="78"/>
      <c r="F10" s="87">
        <v>71.709999999999994</v>
      </c>
      <c r="G10" s="78"/>
      <c r="H10" s="78"/>
      <c r="I10" s="78"/>
      <c r="J10" s="79">
        <f>B10*F10</f>
        <v>1434.2</v>
      </c>
      <c r="K10" s="79"/>
      <c r="L10" s="79"/>
      <c r="M10" s="79"/>
      <c r="N10" s="79"/>
      <c r="O10" s="80"/>
      <c r="S10" s="2">
        <v>2</v>
      </c>
    </row>
    <row r="11" spans="1:20" x14ac:dyDescent="0.25">
      <c r="A11" s="7"/>
    </row>
    <row r="12" spans="1:20" ht="66" customHeight="1" x14ac:dyDescent="0.25">
      <c r="A12" s="8"/>
      <c r="B12" s="9"/>
      <c r="C12" s="10" t="s">
        <v>16</v>
      </c>
      <c r="D12" s="10" t="s">
        <v>50</v>
      </c>
      <c r="E12" s="10" t="s">
        <v>51</v>
      </c>
      <c r="F12" s="10" t="s">
        <v>22</v>
      </c>
      <c r="G12" s="10" t="s">
        <v>24</v>
      </c>
      <c r="H12" s="10" t="s">
        <v>52</v>
      </c>
      <c r="I12" s="10" t="s">
        <v>20</v>
      </c>
      <c r="J12" s="10" t="s">
        <v>53</v>
      </c>
      <c r="K12" s="10" t="s">
        <v>28</v>
      </c>
      <c r="L12" s="10" t="s">
        <v>25</v>
      </c>
      <c r="M12" s="10" t="s">
        <v>54</v>
      </c>
      <c r="N12" s="10" t="s">
        <v>55</v>
      </c>
      <c r="O12" s="10" t="s">
        <v>56</v>
      </c>
      <c r="P12" s="10" t="s">
        <v>57</v>
      </c>
      <c r="Q12" s="10" t="s">
        <v>58</v>
      </c>
      <c r="R12" s="10" t="s">
        <v>59</v>
      </c>
      <c r="S12" s="10" t="s">
        <v>60</v>
      </c>
      <c r="T12" s="10"/>
    </row>
    <row r="13" spans="1:20" ht="15.75" customHeight="1" x14ac:dyDescent="0.25">
      <c r="A13" s="90" t="s">
        <v>31</v>
      </c>
      <c r="B13" s="9" t="s">
        <v>61</v>
      </c>
      <c r="C13" s="11">
        <v>0.1</v>
      </c>
      <c r="D13" s="11">
        <v>0.03</v>
      </c>
      <c r="E13" s="11">
        <v>0.02</v>
      </c>
      <c r="F13" s="11">
        <v>1.2999999999999999E-2</v>
      </c>
      <c r="G13" s="11">
        <v>2.9999999999999997E-4</v>
      </c>
      <c r="H13" s="11"/>
      <c r="I13" s="11">
        <v>2E-3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6.5" customHeight="1" x14ac:dyDescent="0.25">
      <c r="A14" s="90"/>
      <c r="B14" s="12" t="s">
        <v>62</v>
      </c>
      <c r="C14" s="56" t="s">
        <v>63</v>
      </c>
      <c r="D14" s="11"/>
      <c r="E14" s="11"/>
      <c r="F14" s="11"/>
      <c r="G14" s="11"/>
      <c r="H14" s="11">
        <v>3.4299999999999997E-2</v>
      </c>
      <c r="I14" s="11"/>
      <c r="J14" s="11">
        <v>7.0000000000000007E-2</v>
      </c>
      <c r="K14" s="11">
        <v>1.2E-2</v>
      </c>
      <c r="L14" s="11">
        <v>1.4999999999999999E-2</v>
      </c>
      <c r="M14" s="11">
        <v>1E-3</v>
      </c>
      <c r="N14" s="11">
        <v>1E-3</v>
      </c>
      <c r="O14" s="11"/>
      <c r="P14" s="11"/>
      <c r="Q14" s="11"/>
      <c r="R14" s="11"/>
      <c r="S14" s="11"/>
      <c r="T14" s="11"/>
    </row>
    <row r="15" spans="1:20" ht="15" customHeight="1" x14ac:dyDescent="0.25">
      <c r="A15" s="90"/>
      <c r="B15" s="13" t="s">
        <v>64</v>
      </c>
      <c r="C15" s="11"/>
      <c r="D15" s="11"/>
      <c r="E15" s="11"/>
      <c r="F15" s="11"/>
      <c r="G15" s="11">
        <v>2.9999999999999997E-4</v>
      </c>
      <c r="H15" s="11"/>
      <c r="I15" s="11"/>
      <c r="J15" s="11"/>
      <c r="K15" s="11"/>
      <c r="L15" s="11">
        <v>0.1</v>
      </c>
      <c r="M15" s="11"/>
      <c r="N15" s="11"/>
      <c r="O15" s="11"/>
      <c r="P15" s="11">
        <v>5.0000000000000001E-3</v>
      </c>
      <c r="Q15" s="11"/>
      <c r="R15" s="11"/>
      <c r="S15" s="56" t="s">
        <v>65</v>
      </c>
      <c r="T15" s="56"/>
    </row>
    <row r="16" spans="1:20" ht="14.25" customHeight="1" x14ac:dyDescent="0.25">
      <c r="A16" s="90"/>
      <c r="B16" s="13" t="s">
        <v>66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v>1.4999999999999999E-2</v>
      </c>
      <c r="Q16" s="11"/>
      <c r="R16" s="11">
        <v>1.4E-2</v>
      </c>
      <c r="S16" s="11"/>
      <c r="T16" s="11"/>
    </row>
    <row r="17" spans="1:20" ht="15" customHeight="1" x14ac:dyDescent="0.25">
      <c r="A17" s="90"/>
      <c r="B17" s="14" t="s">
        <v>67</v>
      </c>
      <c r="C17" s="11"/>
      <c r="D17" s="11"/>
      <c r="E17" s="11">
        <v>6.0000000000000001E-3</v>
      </c>
      <c r="F17" s="11"/>
      <c r="G17" s="11">
        <v>6.9999999999999999E-4</v>
      </c>
      <c r="H17" s="11"/>
      <c r="I17" s="11"/>
      <c r="J17" s="11"/>
      <c r="K17" s="11"/>
      <c r="L17" s="11"/>
      <c r="M17" s="11"/>
      <c r="N17" s="11"/>
      <c r="O17" s="11">
        <v>0.05</v>
      </c>
      <c r="P17" s="11">
        <v>2E-3</v>
      </c>
      <c r="Q17" s="11">
        <v>0.02</v>
      </c>
      <c r="R17" s="11"/>
      <c r="S17" s="11"/>
      <c r="T17" s="11"/>
    </row>
    <row r="18" spans="1:20" ht="15" customHeight="1" x14ac:dyDescent="0.25">
      <c r="A18" s="90"/>
      <c r="B18" s="15" t="s">
        <v>28</v>
      </c>
      <c r="C18" s="11"/>
      <c r="D18" s="11"/>
      <c r="E18" s="11"/>
      <c r="F18" s="11"/>
      <c r="G18" s="11"/>
      <c r="H18" s="11"/>
      <c r="I18" s="11"/>
      <c r="J18" s="11"/>
      <c r="K18" s="11">
        <v>0.1</v>
      </c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8.25" customHeight="1" x14ac:dyDescent="0.25">
      <c r="A19" s="90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8.25" customHeight="1" x14ac:dyDescent="0.25">
      <c r="A20" s="90"/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21.75" customHeight="1" x14ac:dyDescent="0.25">
      <c r="A21" s="88" t="s">
        <v>39</v>
      </c>
      <c r="B21" s="82"/>
      <c r="C21" s="16">
        <v>0.1</v>
      </c>
      <c r="D21" s="17">
        <v>0.03</v>
      </c>
      <c r="E21" s="16">
        <v>2.5999999999999999E-2</v>
      </c>
      <c r="F21" s="17">
        <v>1.2999999999999999E-2</v>
      </c>
      <c r="G21" s="17">
        <v>1.6000000000000001E-3</v>
      </c>
      <c r="H21" s="18">
        <v>3.4299999999999997E-2</v>
      </c>
      <c r="I21" s="17">
        <v>2E-3</v>
      </c>
      <c r="J21" s="17">
        <v>7.0000000000000007E-2</v>
      </c>
      <c r="K21" s="17">
        <v>0.112</v>
      </c>
      <c r="L21" s="16">
        <v>0.11799999999999999</v>
      </c>
      <c r="M21" s="23">
        <v>1E-3</v>
      </c>
      <c r="N21" s="16">
        <v>1E-3</v>
      </c>
      <c r="O21" s="23">
        <v>0.05</v>
      </c>
      <c r="P21" s="23">
        <v>2.1999999999999999E-2</v>
      </c>
      <c r="Q21" s="16">
        <v>0.02</v>
      </c>
      <c r="R21" s="16">
        <v>1.4E-2</v>
      </c>
      <c r="S21" s="16">
        <v>2.5000000000000001E-2</v>
      </c>
      <c r="T21" s="16"/>
    </row>
    <row r="22" spans="1:20" ht="20.25" customHeight="1" x14ac:dyDescent="0.25">
      <c r="A22" s="89" t="s">
        <v>68</v>
      </c>
      <c r="B22" s="82"/>
      <c r="C22" s="19">
        <f>B10*C21</f>
        <v>2</v>
      </c>
      <c r="D22" s="19">
        <f>B10*D21</f>
        <v>0.6</v>
      </c>
      <c r="E22" s="19">
        <f>B10*E21</f>
        <v>0.52</v>
      </c>
      <c r="F22" s="19">
        <f>B10*F21</f>
        <v>0.26</v>
      </c>
      <c r="G22" s="19">
        <f>B10*G21</f>
        <v>3.2000000000000001E-2</v>
      </c>
      <c r="H22" s="19">
        <v>3</v>
      </c>
      <c r="I22" s="19">
        <f>B10*I21</f>
        <v>0.04</v>
      </c>
      <c r="J22" s="19">
        <f>B10*J21</f>
        <v>1.4</v>
      </c>
      <c r="K22" s="19">
        <f>B10*K21</f>
        <v>2.2400000000000002</v>
      </c>
      <c r="L22" s="19">
        <f>B10*L21</f>
        <v>2.36</v>
      </c>
      <c r="M22" s="19">
        <f>B10*M21</f>
        <v>0.02</v>
      </c>
      <c r="N22" s="19">
        <f>B10*N21</f>
        <v>0.02</v>
      </c>
      <c r="O22" s="19">
        <f>B10*O21</f>
        <v>1</v>
      </c>
      <c r="P22" s="19">
        <f>B10*P21</f>
        <v>0.44</v>
      </c>
      <c r="Q22" s="19">
        <f>B10*Q21</f>
        <v>0.4</v>
      </c>
      <c r="R22" s="19">
        <f>B10*R21</f>
        <v>0.28000000000000003</v>
      </c>
      <c r="S22" s="19">
        <f>B10*S21</f>
        <v>0.5</v>
      </c>
      <c r="T22" s="11"/>
    </row>
    <row r="23" spans="1:20" ht="19.5" customHeight="1" x14ac:dyDescent="0.25">
      <c r="A23" s="89" t="s">
        <v>41</v>
      </c>
      <c r="B23" s="82"/>
      <c r="C23" s="16">
        <v>45</v>
      </c>
      <c r="D23" s="16">
        <v>100</v>
      </c>
      <c r="E23" s="16">
        <v>50</v>
      </c>
      <c r="F23" s="16">
        <v>40</v>
      </c>
      <c r="G23" s="16">
        <v>25</v>
      </c>
      <c r="H23" s="17">
        <v>8</v>
      </c>
      <c r="I23" s="16">
        <v>250</v>
      </c>
      <c r="J23" s="16">
        <v>450</v>
      </c>
      <c r="K23" s="16">
        <v>50</v>
      </c>
      <c r="L23" s="16">
        <v>100</v>
      </c>
      <c r="M23" s="16">
        <v>120</v>
      </c>
      <c r="N23" s="16">
        <v>40</v>
      </c>
      <c r="O23" s="16">
        <v>40</v>
      </c>
      <c r="P23" s="16">
        <v>70</v>
      </c>
      <c r="Q23" s="16">
        <v>130</v>
      </c>
      <c r="R23" s="16">
        <v>300</v>
      </c>
      <c r="S23" s="16">
        <v>50</v>
      </c>
      <c r="T23" s="16"/>
    </row>
    <row r="24" spans="1:20" ht="19.5" customHeight="1" x14ac:dyDescent="0.25">
      <c r="A24" s="89" t="s">
        <v>42</v>
      </c>
      <c r="B24" s="82"/>
      <c r="C24" s="20">
        <f>C22*C23</f>
        <v>90</v>
      </c>
      <c r="D24" s="20">
        <f t="shared" ref="D24:S24" si="0">D22*D23</f>
        <v>60</v>
      </c>
      <c r="E24" s="20">
        <f t="shared" si="0"/>
        <v>26</v>
      </c>
      <c r="F24" s="20">
        <f t="shared" si="0"/>
        <v>10.4</v>
      </c>
      <c r="G24" s="20">
        <f t="shared" si="0"/>
        <v>0.8</v>
      </c>
      <c r="H24" s="20">
        <f t="shared" si="0"/>
        <v>24</v>
      </c>
      <c r="I24" s="20">
        <f t="shared" si="0"/>
        <v>10</v>
      </c>
      <c r="J24" s="20">
        <f t="shared" si="0"/>
        <v>630</v>
      </c>
      <c r="K24" s="20">
        <f t="shared" si="0"/>
        <v>112</v>
      </c>
      <c r="L24" s="20">
        <f t="shared" si="0"/>
        <v>236</v>
      </c>
      <c r="M24" s="20">
        <f t="shared" si="0"/>
        <v>2.4</v>
      </c>
      <c r="N24" s="20">
        <f t="shared" si="0"/>
        <v>0.8</v>
      </c>
      <c r="O24" s="20">
        <f t="shared" si="0"/>
        <v>40</v>
      </c>
      <c r="P24" s="20">
        <f t="shared" si="0"/>
        <v>30.8</v>
      </c>
      <c r="Q24" s="20">
        <f t="shared" si="0"/>
        <v>52</v>
      </c>
      <c r="R24" s="20">
        <f t="shared" si="0"/>
        <v>84</v>
      </c>
      <c r="S24" s="20">
        <f t="shared" si="0"/>
        <v>25</v>
      </c>
      <c r="T24" s="45"/>
    </row>
    <row r="25" spans="1:20" ht="18.75" x14ac:dyDescent="0.25">
      <c r="A25" s="21" t="s">
        <v>43</v>
      </c>
      <c r="B25" s="22">
        <f>C24+D24+E24+F24+G24+H24+I24+J24+K24+L24+M24+N24+O24+P24+Q24+R24+S24</f>
        <v>1434.2</v>
      </c>
    </row>
    <row r="26" spans="1:20" ht="15.75" x14ac:dyDescent="0.25">
      <c r="A26" s="1" t="s">
        <v>44</v>
      </c>
    </row>
    <row r="27" spans="1:20" ht="15.75" x14ac:dyDescent="0.25">
      <c r="A27" s="1" t="s">
        <v>69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customSheetViews>
    <customSheetView guid="{7C71CE33-CA05-4E8C-868C-4E6D5D8CB35A}" topLeftCell="A10">
      <selection activeCell="F6" sqref="F6"/>
      <pageMargins left="0.7" right="0.7" top="0.75" bottom="0.75" header="0.3" footer="0.3"/>
      <pageSetup paperSize="9" orientation="landscape" verticalDpi="360"/>
    </customSheetView>
  </customSheetViews>
  <mergeCells count="19">
    <mergeCell ref="A23:B23"/>
    <mergeCell ref="A24:B24"/>
    <mergeCell ref="A13:A20"/>
    <mergeCell ref="B10:E10"/>
    <mergeCell ref="F10:I10"/>
    <mergeCell ref="J10:O10"/>
    <mergeCell ref="A21:B21"/>
    <mergeCell ref="A22:B22"/>
    <mergeCell ref="R8:S8"/>
    <mergeCell ref="B9:E9"/>
    <mergeCell ref="F9:I9"/>
    <mergeCell ref="J9:O9"/>
    <mergeCell ref="R9:S9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landscape" verticalDpi="36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4" sqref="A4:P4"/>
    </sheetView>
  </sheetViews>
  <sheetFormatPr defaultColWidth="9.140625" defaultRowHeight="15" x14ac:dyDescent="0.25"/>
  <cols>
    <col min="1" max="2" width="9.140625" style="2"/>
    <col min="3" max="4" width="6.7109375" style="2" customWidth="1"/>
    <col min="5" max="5" width="6.85546875" style="2" customWidth="1"/>
    <col min="6" max="6" width="6.140625" style="2" customWidth="1"/>
    <col min="7" max="7" width="6.5703125" style="2" customWidth="1"/>
    <col min="8" max="8" width="6.42578125" style="2" customWidth="1"/>
    <col min="9" max="9" width="7.42578125" style="2" customWidth="1"/>
    <col min="10" max="10" width="6.42578125" style="2" customWidth="1"/>
    <col min="11" max="11" width="6.140625" style="2" customWidth="1"/>
    <col min="12" max="12" width="6.5703125" style="2" customWidth="1"/>
    <col min="13" max="13" width="6.42578125" style="2" customWidth="1"/>
    <col min="14" max="14" width="5.85546875" style="2" customWidth="1"/>
    <col min="15" max="15" width="6.5703125" style="2" customWidth="1"/>
    <col min="16" max="16" width="6" style="2" customWidth="1"/>
    <col min="17" max="17" width="6.5703125" style="2" customWidth="1"/>
    <col min="18" max="18" width="6.7109375" style="2" customWidth="1"/>
    <col min="19" max="19" width="7" style="2" customWidth="1"/>
    <col min="20" max="16384" width="9.140625" style="2"/>
  </cols>
  <sheetData>
    <row r="1" spans="1:20" ht="15.75" x14ac:dyDescent="0.25">
      <c r="A1" s="1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ht="15.75" x14ac:dyDescent="0.25">
      <c r="A4" s="70" t="s">
        <v>70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20" x14ac:dyDescent="0.25">
      <c r="A5" s="3" t="s">
        <v>3</v>
      </c>
      <c r="R5" s="24"/>
      <c r="S5" s="24"/>
    </row>
    <row r="6" spans="1:20" x14ac:dyDescent="0.25">
      <c r="A6" s="4" t="s">
        <v>4</v>
      </c>
      <c r="B6" s="5"/>
      <c r="C6" s="5">
        <v>19</v>
      </c>
      <c r="D6" s="5" t="s">
        <v>71</v>
      </c>
      <c r="E6" s="5"/>
      <c r="F6" s="5"/>
      <c r="G6" s="5" t="s">
        <v>72</v>
      </c>
      <c r="H6" s="5">
        <v>2023</v>
      </c>
      <c r="I6" s="57" t="s">
        <v>73</v>
      </c>
      <c r="R6" s="72" t="s">
        <v>6</v>
      </c>
      <c r="S6" s="72"/>
    </row>
    <row r="7" spans="1:20" x14ac:dyDescent="0.25">
      <c r="A7" s="6" t="s">
        <v>7</v>
      </c>
      <c r="F7" s="2" t="s">
        <v>74</v>
      </c>
      <c r="P7" s="73" t="s">
        <v>10</v>
      </c>
      <c r="Q7" s="73"/>
      <c r="R7" s="72">
        <v>5042022</v>
      </c>
      <c r="S7" s="72"/>
    </row>
    <row r="8" spans="1:20" x14ac:dyDescent="0.25">
      <c r="A8" s="6" t="s">
        <v>11</v>
      </c>
      <c r="C8" s="2" t="s">
        <v>75</v>
      </c>
      <c r="D8" s="2" t="s">
        <v>49</v>
      </c>
      <c r="R8" s="72"/>
      <c r="S8" s="72"/>
      <c r="T8" s="2" t="s">
        <v>76</v>
      </c>
    </row>
    <row r="9" spans="1:20" x14ac:dyDescent="0.25">
      <c r="A9" s="6"/>
      <c r="B9" s="74" t="s">
        <v>13</v>
      </c>
      <c r="C9" s="75"/>
      <c r="D9" s="75"/>
      <c r="E9" s="75"/>
      <c r="F9" s="75" t="s">
        <v>14</v>
      </c>
      <c r="G9" s="75"/>
      <c r="H9" s="75"/>
      <c r="I9" s="75"/>
      <c r="J9" s="75" t="s">
        <v>15</v>
      </c>
      <c r="K9" s="75"/>
      <c r="L9" s="75"/>
      <c r="M9" s="75"/>
      <c r="N9" s="75"/>
      <c r="O9" s="76"/>
      <c r="R9" s="72"/>
      <c r="S9" s="72"/>
      <c r="T9" s="2" t="s">
        <v>77</v>
      </c>
    </row>
    <row r="10" spans="1:20" x14ac:dyDescent="0.25">
      <c r="A10" s="6"/>
      <c r="B10" s="77">
        <v>20</v>
      </c>
      <c r="C10" s="78"/>
      <c r="D10" s="78"/>
      <c r="E10" s="78"/>
      <c r="F10" s="78">
        <v>71.709999999999994</v>
      </c>
      <c r="G10" s="78"/>
      <c r="H10" s="78"/>
      <c r="I10" s="78"/>
      <c r="J10" s="79">
        <f>B10*F10</f>
        <v>1434.2</v>
      </c>
      <c r="K10" s="79"/>
      <c r="L10" s="79"/>
      <c r="M10" s="79"/>
      <c r="N10" s="79"/>
      <c r="O10" s="80"/>
      <c r="S10" s="2">
        <v>3</v>
      </c>
    </row>
    <row r="11" spans="1:20" x14ac:dyDescent="0.25">
      <c r="A11" s="7"/>
    </row>
    <row r="12" spans="1:20" ht="62.25" customHeight="1" x14ac:dyDescent="0.25">
      <c r="A12" s="8"/>
      <c r="B12" s="9"/>
      <c r="C12" s="38" t="s">
        <v>37</v>
      </c>
      <c r="D12" s="38" t="s">
        <v>78</v>
      </c>
      <c r="E12" s="38" t="s">
        <v>79</v>
      </c>
      <c r="F12" s="38" t="s">
        <v>80</v>
      </c>
      <c r="G12" s="38" t="s">
        <v>25</v>
      </c>
      <c r="H12" s="38" t="s">
        <v>81</v>
      </c>
      <c r="I12" s="38" t="s">
        <v>82</v>
      </c>
      <c r="J12" s="38" t="s">
        <v>83</v>
      </c>
      <c r="K12" s="38" t="s">
        <v>84</v>
      </c>
      <c r="L12" s="38" t="s">
        <v>85</v>
      </c>
      <c r="M12" s="38" t="s">
        <v>86</v>
      </c>
      <c r="N12" s="38" t="s">
        <v>87</v>
      </c>
      <c r="O12" s="38" t="s">
        <v>88</v>
      </c>
      <c r="P12" s="38" t="s">
        <v>89</v>
      </c>
      <c r="Q12" s="38" t="s">
        <v>90</v>
      </c>
      <c r="R12" s="38" t="s">
        <v>91</v>
      </c>
      <c r="S12" s="38"/>
    </row>
    <row r="13" spans="1:20" x14ac:dyDescent="0.25">
      <c r="A13" s="90" t="s">
        <v>31</v>
      </c>
      <c r="B13" s="9" t="s">
        <v>92</v>
      </c>
      <c r="C13" s="11">
        <v>0.06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20" x14ac:dyDescent="0.25">
      <c r="A14" s="90"/>
      <c r="B14" s="26" t="s">
        <v>93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58">
        <v>1.0999999999999999E-2</v>
      </c>
      <c r="O14" s="11"/>
      <c r="P14" s="11"/>
      <c r="Q14" s="11"/>
      <c r="R14" s="11"/>
      <c r="S14" s="11"/>
    </row>
    <row r="15" spans="1:20" x14ac:dyDescent="0.25">
      <c r="A15" s="90"/>
      <c r="B15" s="27" t="s">
        <v>94</v>
      </c>
      <c r="C15" s="11"/>
      <c r="D15" s="11" t="s">
        <v>95</v>
      </c>
      <c r="E15" s="11"/>
      <c r="F15" s="11"/>
      <c r="G15" s="11"/>
      <c r="H15" s="11"/>
      <c r="I15" s="11"/>
      <c r="J15" s="11"/>
      <c r="K15" s="11"/>
      <c r="L15" s="11"/>
      <c r="M15" s="58">
        <v>8.9999999999999993E-3</v>
      </c>
      <c r="N15" s="11"/>
      <c r="O15" s="11"/>
      <c r="P15" s="11"/>
      <c r="Q15" s="11"/>
      <c r="R15" s="11"/>
      <c r="S15" s="11"/>
    </row>
    <row r="16" spans="1:20" ht="14.25" customHeight="1" x14ac:dyDescent="0.25">
      <c r="A16" s="90"/>
      <c r="B16" s="27"/>
      <c r="C16" s="11"/>
      <c r="D16" s="11"/>
      <c r="E16" s="11"/>
      <c r="F16" s="16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90"/>
      <c r="B17" s="28" t="s">
        <v>96</v>
      </c>
      <c r="C17" s="11"/>
      <c r="D17" s="11"/>
      <c r="E17" s="11"/>
      <c r="F17" s="11"/>
      <c r="G17" s="11"/>
      <c r="H17" s="56" t="s">
        <v>97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90"/>
      <c r="B18" s="15" t="s">
        <v>91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90"/>
      <c r="B19" s="15" t="s">
        <v>28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90"/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24" customHeight="1" x14ac:dyDescent="0.25">
      <c r="A21" s="88" t="s">
        <v>39</v>
      </c>
      <c r="B21" s="82"/>
      <c r="C21" s="17">
        <v>0.06</v>
      </c>
      <c r="D21" s="16">
        <v>1.4999999999999999E-2</v>
      </c>
      <c r="E21" s="16">
        <v>0.1</v>
      </c>
      <c r="G21" s="17">
        <v>0.05</v>
      </c>
      <c r="H21" s="16">
        <v>8.0000000000000002E-3</v>
      </c>
      <c r="I21" s="32">
        <v>7.0000000000000007E-2</v>
      </c>
      <c r="J21" s="16">
        <v>3.0000000000000001E-3</v>
      </c>
      <c r="K21" s="16">
        <v>0.06</v>
      </c>
      <c r="L21" s="16">
        <v>1.2999999999999999E-2</v>
      </c>
      <c r="M21" s="16">
        <v>0.02</v>
      </c>
      <c r="N21" s="16">
        <v>3.0000000000000001E-3</v>
      </c>
      <c r="O21" s="16"/>
      <c r="P21" s="16">
        <v>0</v>
      </c>
      <c r="Q21" s="16">
        <v>4.0000000000000001E-3</v>
      </c>
      <c r="R21" s="16">
        <v>0.1</v>
      </c>
      <c r="S21" s="16"/>
    </row>
    <row r="22" spans="1:19" ht="18" customHeight="1" x14ac:dyDescent="0.25">
      <c r="A22" s="89" t="s">
        <v>68</v>
      </c>
      <c r="B22" s="82"/>
      <c r="C22" s="19">
        <f>B10*C21</f>
        <v>1.2</v>
      </c>
      <c r="D22" s="19">
        <f>B10*D21</f>
        <v>0.3</v>
      </c>
      <c r="E22" s="19">
        <f>B10*E21</f>
        <v>2</v>
      </c>
      <c r="F22" s="19">
        <f>B10*F16</f>
        <v>0</v>
      </c>
      <c r="G22" s="19">
        <f>B10*G21</f>
        <v>1</v>
      </c>
      <c r="H22" s="19">
        <f>B10*H21</f>
        <v>0.16</v>
      </c>
      <c r="I22" s="19">
        <f>B10*I21</f>
        <v>1.4</v>
      </c>
      <c r="J22" s="19">
        <f>B10*J21</f>
        <v>0.06</v>
      </c>
      <c r="K22" s="19">
        <f>B10*K21</f>
        <v>1.2</v>
      </c>
      <c r="L22" s="19">
        <f>B10*L21</f>
        <v>0.26</v>
      </c>
      <c r="M22" s="19">
        <f>B10*M21</f>
        <v>0.4</v>
      </c>
      <c r="N22" s="19">
        <f>B10*N21</f>
        <v>0.06</v>
      </c>
      <c r="O22" s="19">
        <f>B10*O21</f>
        <v>0</v>
      </c>
      <c r="P22" s="19">
        <f>B10*P21</f>
        <v>0</v>
      </c>
      <c r="Q22" s="19">
        <f>B10*Q21</f>
        <v>0.08</v>
      </c>
      <c r="R22" s="19">
        <f>B10*R21</f>
        <v>2</v>
      </c>
      <c r="S22" s="19">
        <f>B10*S21</f>
        <v>0</v>
      </c>
    </row>
    <row r="23" spans="1:19" ht="15.75" customHeight="1" x14ac:dyDescent="0.25">
      <c r="A23" s="89" t="s">
        <v>41</v>
      </c>
      <c r="B23" s="82"/>
      <c r="C23" s="16">
        <v>50</v>
      </c>
      <c r="D23" s="16">
        <v>70</v>
      </c>
      <c r="E23" s="16">
        <v>35</v>
      </c>
      <c r="F23" s="16">
        <v>550</v>
      </c>
      <c r="G23" s="16">
        <v>80</v>
      </c>
      <c r="H23" s="16">
        <v>650</v>
      </c>
      <c r="I23" s="32">
        <v>450</v>
      </c>
      <c r="J23" s="16">
        <v>250</v>
      </c>
      <c r="K23" s="16">
        <v>35</v>
      </c>
      <c r="L23" s="16">
        <v>35</v>
      </c>
      <c r="M23" s="16">
        <v>40</v>
      </c>
      <c r="N23" s="16">
        <v>15</v>
      </c>
      <c r="O23" s="16"/>
      <c r="P23" s="16">
        <v>320</v>
      </c>
      <c r="Q23" s="16">
        <v>150</v>
      </c>
      <c r="R23" s="16">
        <v>80</v>
      </c>
      <c r="S23" s="16"/>
    </row>
    <row r="24" spans="1:19" ht="16.5" customHeight="1" x14ac:dyDescent="0.25">
      <c r="A24" s="89" t="s">
        <v>42</v>
      </c>
      <c r="B24" s="82"/>
      <c r="C24" s="20">
        <f>C22*C23</f>
        <v>60</v>
      </c>
      <c r="D24" s="20">
        <f t="shared" ref="D24:S24" si="0">D22*D23</f>
        <v>21</v>
      </c>
      <c r="E24" s="20">
        <f t="shared" si="0"/>
        <v>70</v>
      </c>
      <c r="F24" s="20">
        <f t="shared" si="0"/>
        <v>0</v>
      </c>
      <c r="G24" s="20">
        <f t="shared" si="0"/>
        <v>80</v>
      </c>
      <c r="H24" s="20">
        <f t="shared" si="0"/>
        <v>104</v>
      </c>
      <c r="I24" s="20">
        <f t="shared" si="0"/>
        <v>630</v>
      </c>
      <c r="J24" s="20">
        <f t="shared" si="0"/>
        <v>15</v>
      </c>
      <c r="K24" s="20">
        <f t="shared" si="0"/>
        <v>42</v>
      </c>
      <c r="L24" s="20">
        <f t="shared" si="0"/>
        <v>9.1</v>
      </c>
      <c r="M24" s="20">
        <f t="shared" si="0"/>
        <v>16</v>
      </c>
      <c r="N24" s="20">
        <f t="shared" si="0"/>
        <v>0.9</v>
      </c>
      <c r="O24" s="20">
        <f t="shared" si="0"/>
        <v>0</v>
      </c>
      <c r="P24" s="20">
        <f t="shared" si="0"/>
        <v>0</v>
      </c>
      <c r="Q24" s="20">
        <f t="shared" si="0"/>
        <v>12</v>
      </c>
      <c r="R24" s="20">
        <f t="shared" si="0"/>
        <v>160</v>
      </c>
      <c r="S24" s="20">
        <f t="shared" si="0"/>
        <v>0</v>
      </c>
    </row>
    <row r="25" spans="1:19" ht="18.75" x14ac:dyDescent="0.25">
      <c r="A25" s="21" t="s">
        <v>43</v>
      </c>
      <c r="B25" s="22">
        <f>C24+D24+E24+F24+G24+H24+I24+J24+K24+L24+M24+N24+O24+P24+Q24+R24+S24</f>
        <v>1220</v>
      </c>
    </row>
    <row r="26" spans="1:19" ht="15.75" x14ac:dyDescent="0.25">
      <c r="A26" s="1" t="s">
        <v>44</v>
      </c>
    </row>
    <row r="27" spans="1:19" ht="15.75" x14ac:dyDescent="0.25">
      <c r="A27" s="1" t="s">
        <v>69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customSheetViews>
    <customSheetView guid="{7C71CE33-CA05-4E8C-868C-4E6D5D8CB35A}" topLeftCell="A10">
      <selection activeCell="M14" sqref="M14:M17"/>
      <pageMargins left="0.7" right="0.7" top="0.75" bottom="0.75" header="0.3" footer="0.3"/>
      <pageSetup paperSize="9" orientation="landscape" verticalDpi="360"/>
    </customSheetView>
  </customSheetViews>
  <mergeCells count="19">
    <mergeCell ref="A23:B23"/>
    <mergeCell ref="A24:B24"/>
    <mergeCell ref="A13:A20"/>
    <mergeCell ref="B10:E10"/>
    <mergeCell ref="F10:I10"/>
    <mergeCell ref="J10:O10"/>
    <mergeCell ref="A21:B21"/>
    <mergeCell ref="A22:B22"/>
    <mergeCell ref="R8:S8"/>
    <mergeCell ref="B9:E9"/>
    <mergeCell ref="F9:I9"/>
    <mergeCell ref="J9:O9"/>
    <mergeCell ref="R9:S9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landscape" verticalDpi="3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106" zoomScaleNormal="106" workbookViewId="0">
      <selection activeCell="W18" sqref="W18"/>
    </sheetView>
  </sheetViews>
  <sheetFormatPr defaultColWidth="9.140625" defaultRowHeight="15" x14ac:dyDescent="0.25"/>
  <cols>
    <col min="1" max="2" width="9.140625" style="2"/>
    <col min="3" max="3" width="5.85546875" style="2" customWidth="1"/>
    <col min="4" max="4" width="6" style="2" customWidth="1"/>
    <col min="5" max="5" width="6.42578125" style="2" customWidth="1"/>
    <col min="6" max="6" width="7" style="2" customWidth="1"/>
    <col min="7" max="7" width="6" style="2" customWidth="1"/>
    <col min="8" max="8" width="5.85546875" style="2" customWidth="1"/>
    <col min="9" max="9" width="6.85546875" style="2" customWidth="1"/>
    <col min="10" max="10" width="7" style="2" customWidth="1"/>
    <col min="11" max="11" width="5.85546875" style="2" customWidth="1"/>
    <col min="12" max="12" width="6.28515625" style="2" customWidth="1"/>
    <col min="13" max="13" width="6.140625" style="2" customWidth="1"/>
    <col min="14" max="14" width="6.85546875" style="2" customWidth="1"/>
    <col min="15" max="16" width="6" style="2" customWidth="1"/>
    <col min="17" max="17" width="6.140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0" ht="9.75" customHeight="1" x14ac:dyDescent="0.25">
      <c r="A1" s="1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8"/>
      <c r="R2" s="48"/>
      <c r="S2" s="48"/>
      <c r="T2" s="48"/>
    </row>
    <row r="3" spans="1:20" ht="15.75" x14ac:dyDescent="0.25">
      <c r="A3" s="71" t="s">
        <v>98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48"/>
      <c r="R3" s="48"/>
      <c r="S3" s="48"/>
      <c r="T3" s="48"/>
    </row>
    <row r="4" spans="1:20" ht="15.75" x14ac:dyDescent="0.25">
      <c r="A4" s="70" t="s">
        <v>99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48"/>
      <c r="R4" s="48"/>
      <c r="S4" s="48"/>
      <c r="T4" s="48"/>
    </row>
    <row r="5" spans="1:20" x14ac:dyDescent="0.25">
      <c r="A5" s="3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R5" s="24"/>
      <c r="S5" s="24"/>
    </row>
    <row r="6" spans="1:20" x14ac:dyDescent="0.25">
      <c r="A6" s="4" t="s">
        <v>4</v>
      </c>
      <c r="B6" s="5"/>
      <c r="C6" s="5"/>
      <c r="D6" s="5" t="s">
        <v>100</v>
      </c>
      <c r="E6" s="49" t="s">
        <v>5</v>
      </c>
      <c r="F6" s="5"/>
      <c r="G6" s="5"/>
      <c r="H6" s="5"/>
      <c r="I6" s="48">
        <v>2023</v>
      </c>
      <c r="J6" s="48"/>
      <c r="K6" s="48"/>
      <c r="L6" s="48"/>
      <c r="M6" s="48"/>
      <c r="N6" s="48"/>
      <c r="O6" s="48"/>
      <c r="R6" s="72" t="s">
        <v>6</v>
      </c>
      <c r="S6" s="72"/>
    </row>
    <row r="7" spans="1:20" x14ac:dyDescent="0.25">
      <c r="A7" s="6" t="s">
        <v>7</v>
      </c>
      <c r="B7" s="48"/>
      <c r="C7" s="48"/>
      <c r="D7" s="48"/>
      <c r="E7" s="48" t="s">
        <v>101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73" t="s">
        <v>10</v>
      </c>
      <c r="Q7" s="73"/>
      <c r="R7" s="72">
        <v>5042022</v>
      </c>
      <c r="S7" s="72"/>
    </row>
    <row r="8" spans="1:20" x14ac:dyDescent="0.25">
      <c r="A8" s="6" t="s">
        <v>11</v>
      </c>
      <c r="B8" s="48"/>
      <c r="C8" s="48"/>
      <c r="D8" s="48" t="s">
        <v>49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R8" s="72"/>
      <c r="S8" s="72"/>
    </row>
    <row r="9" spans="1:20" x14ac:dyDescent="0.25">
      <c r="A9" s="6"/>
      <c r="B9" s="91" t="s">
        <v>13</v>
      </c>
      <c r="C9" s="92"/>
      <c r="D9" s="92"/>
      <c r="E9" s="92"/>
      <c r="F9" s="92" t="s">
        <v>14</v>
      </c>
      <c r="G9" s="92"/>
      <c r="H9" s="92"/>
      <c r="I9" s="92"/>
      <c r="J9" s="92" t="s">
        <v>15</v>
      </c>
      <c r="K9" s="92"/>
      <c r="L9" s="92"/>
      <c r="M9" s="92"/>
      <c r="N9" s="92"/>
      <c r="O9" s="93"/>
      <c r="R9" s="72"/>
      <c r="S9" s="72"/>
    </row>
    <row r="10" spans="1:20" x14ac:dyDescent="0.25">
      <c r="A10" s="6"/>
      <c r="B10" s="94">
        <v>20</v>
      </c>
      <c r="C10" s="95"/>
      <c r="D10" s="95"/>
      <c r="E10" s="95"/>
      <c r="F10" s="95">
        <v>71.709999999999994</v>
      </c>
      <c r="G10" s="95"/>
      <c r="H10" s="95"/>
      <c r="I10" s="95"/>
      <c r="J10" s="96">
        <f>B10*F10</f>
        <v>1434.2</v>
      </c>
      <c r="K10" s="96"/>
      <c r="L10" s="96"/>
      <c r="M10" s="96"/>
      <c r="N10" s="96"/>
      <c r="O10" s="97"/>
      <c r="P10" s="48"/>
      <c r="Q10" s="48"/>
      <c r="R10" s="48"/>
      <c r="S10" s="48">
        <v>4</v>
      </c>
      <c r="T10" s="48"/>
    </row>
    <row r="11" spans="1:20" ht="9" customHeight="1" x14ac:dyDescent="0.25">
      <c r="A11" s="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65.25" customHeight="1" x14ac:dyDescent="0.25">
      <c r="A12" s="8"/>
      <c r="B12" s="34"/>
      <c r="C12" s="38" t="s">
        <v>16</v>
      </c>
      <c r="D12" s="38" t="s">
        <v>22</v>
      </c>
      <c r="E12" s="38" t="s">
        <v>51</v>
      </c>
      <c r="F12" s="38" t="s">
        <v>102</v>
      </c>
      <c r="G12" s="38" t="s">
        <v>24</v>
      </c>
      <c r="H12" s="38" t="s">
        <v>103</v>
      </c>
      <c r="I12" s="38" t="s">
        <v>53</v>
      </c>
      <c r="J12" s="38" t="s">
        <v>20</v>
      </c>
      <c r="K12" s="38" t="s">
        <v>104</v>
      </c>
      <c r="L12" s="38" t="s">
        <v>105</v>
      </c>
      <c r="M12" s="38" t="s">
        <v>106</v>
      </c>
      <c r="N12" s="38" t="s">
        <v>59</v>
      </c>
      <c r="O12" s="38" t="s">
        <v>57</v>
      </c>
      <c r="P12" s="38" t="s">
        <v>91</v>
      </c>
      <c r="Q12" s="38" t="s">
        <v>28</v>
      </c>
      <c r="R12" s="38" t="s">
        <v>25</v>
      </c>
      <c r="S12" s="38"/>
      <c r="T12" s="38"/>
    </row>
    <row r="13" spans="1:20" ht="18.75" customHeight="1" x14ac:dyDescent="0.25">
      <c r="A13" s="98" t="s">
        <v>31</v>
      </c>
      <c r="B13" s="9" t="s">
        <v>107</v>
      </c>
      <c r="C13" s="50">
        <v>4.9000000000000002E-2</v>
      </c>
      <c r="D13" s="50">
        <v>0.01</v>
      </c>
      <c r="E13" s="50">
        <v>0.01</v>
      </c>
      <c r="F13" s="50">
        <v>3.0000000000000001E-3</v>
      </c>
      <c r="G13" s="50">
        <v>1E-3</v>
      </c>
      <c r="H13" s="50">
        <v>2.5000000000000001E-2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3"/>
    </row>
    <row r="14" spans="1:20" x14ac:dyDescent="0.25">
      <c r="A14" s="98"/>
      <c r="B14" s="26" t="s">
        <v>108</v>
      </c>
      <c r="C14" s="50"/>
      <c r="D14" s="50">
        <v>1.2E-2</v>
      </c>
      <c r="E14" s="50">
        <v>0.01</v>
      </c>
      <c r="F14" s="50"/>
      <c r="G14" s="50">
        <v>1E-3</v>
      </c>
      <c r="H14" s="50"/>
      <c r="I14" s="50">
        <v>7.0000000000000007E-2</v>
      </c>
      <c r="J14" s="50">
        <v>5.0000000000000001E-3</v>
      </c>
      <c r="K14" s="50">
        <v>5.0000000000000001E-3</v>
      </c>
      <c r="L14" s="50">
        <v>5.0000000000000001E-3</v>
      </c>
      <c r="M14" s="50"/>
      <c r="N14" s="50"/>
      <c r="O14" s="50"/>
      <c r="P14" s="50"/>
      <c r="Q14" s="50"/>
      <c r="R14" s="50"/>
      <c r="S14" s="50"/>
      <c r="T14" s="53"/>
    </row>
    <row r="15" spans="1:20" ht="16.5" customHeight="1" x14ac:dyDescent="0.25">
      <c r="A15" s="98"/>
      <c r="B15" s="27" t="s">
        <v>109</v>
      </c>
      <c r="C15" s="50"/>
      <c r="D15" s="50"/>
      <c r="E15" s="50"/>
      <c r="F15" s="50"/>
      <c r="G15" s="50"/>
      <c r="H15" s="50"/>
      <c r="I15" s="50"/>
      <c r="J15" s="50"/>
      <c r="K15" s="50"/>
      <c r="L15" s="50">
        <v>5.0000000000000001E-3</v>
      </c>
      <c r="M15" s="50">
        <v>0.03</v>
      </c>
      <c r="N15" s="50"/>
      <c r="O15" s="50">
        <v>5.0000000000000001E-3</v>
      </c>
      <c r="P15" s="50"/>
      <c r="Q15" s="50"/>
      <c r="R15" s="50">
        <v>0.05</v>
      </c>
      <c r="S15" s="50"/>
      <c r="T15" s="53"/>
    </row>
    <row r="16" spans="1:20" ht="18.75" customHeight="1" x14ac:dyDescent="0.25">
      <c r="A16" s="98"/>
      <c r="B16" s="27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3"/>
    </row>
    <row r="17" spans="1:20" ht="19.5" customHeight="1" x14ac:dyDescent="0.25">
      <c r="A17" s="98"/>
      <c r="B17" s="28" t="s">
        <v>96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>
        <v>1.4E-2</v>
      </c>
      <c r="O17" s="50">
        <v>1.4999999999999999E-2</v>
      </c>
      <c r="P17" s="50"/>
      <c r="Q17" s="50"/>
      <c r="R17" s="50"/>
      <c r="S17" s="50"/>
      <c r="T17" s="53"/>
    </row>
    <row r="18" spans="1:20" x14ac:dyDescent="0.25">
      <c r="A18" s="98"/>
      <c r="B18" s="15" t="s">
        <v>110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>
        <v>0.1</v>
      </c>
      <c r="Q18" s="50"/>
      <c r="R18" s="50"/>
      <c r="S18" s="50"/>
      <c r="T18" s="53"/>
    </row>
    <row r="19" spans="1:20" ht="8.25" customHeight="1" x14ac:dyDescent="0.25">
      <c r="A19" s="98"/>
      <c r="B19" s="15" t="s">
        <v>28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>
        <v>0.05</v>
      </c>
      <c r="R19" s="50"/>
      <c r="S19" s="50"/>
      <c r="T19" s="53"/>
    </row>
    <row r="20" spans="1:20" ht="9" customHeight="1" x14ac:dyDescent="0.25">
      <c r="A20" s="98"/>
      <c r="B20" s="1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3"/>
    </row>
    <row r="21" spans="1:20" ht="23.25" customHeight="1" x14ac:dyDescent="0.25">
      <c r="A21" s="89" t="s">
        <v>39</v>
      </c>
      <c r="B21" s="82"/>
      <c r="C21" s="32">
        <v>4.9000000000000002E-2</v>
      </c>
      <c r="D21" s="32">
        <v>2.1999999999999999E-2</v>
      </c>
      <c r="E21" s="32">
        <v>0.02</v>
      </c>
      <c r="F21" s="32">
        <v>3.0000000000000001E-3</v>
      </c>
      <c r="G21" s="32">
        <v>2.3999999999999998E-3</v>
      </c>
      <c r="H21" s="32">
        <v>2.5000000000000001E-2</v>
      </c>
      <c r="I21" s="32">
        <v>7.0000000000000007E-2</v>
      </c>
      <c r="J21" s="32">
        <v>5.0000000000000001E-3</v>
      </c>
      <c r="K21" s="32">
        <v>5.0000000000000001E-3</v>
      </c>
      <c r="L21" s="32">
        <v>9.1500000000000001E-3</v>
      </c>
      <c r="M21" s="32">
        <v>0.03</v>
      </c>
      <c r="N21" s="32">
        <v>1.4E-2</v>
      </c>
      <c r="O21" s="32">
        <v>0.02</v>
      </c>
      <c r="P21" s="32">
        <v>0.1</v>
      </c>
      <c r="Q21" s="32">
        <v>0.05</v>
      </c>
      <c r="R21" s="32">
        <v>0.05</v>
      </c>
      <c r="S21" s="32"/>
      <c r="T21" s="33"/>
    </row>
    <row r="22" spans="1:20" ht="18" customHeight="1" x14ac:dyDescent="0.25">
      <c r="A22" s="89" t="s">
        <v>68</v>
      </c>
      <c r="B22" s="82"/>
      <c r="C22" s="51">
        <f>B10*C21</f>
        <v>0.98</v>
      </c>
      <c r="D22" s="51">
        <f>B10*D21</f>
        <v>0.44</v>
      </c>
      <c r="E22" s="51">
        <f>B10*E21</f>
        <v>0.4</v>
      </c>
      <c r="F22" s="51">
        <f>B10*F21</f>
        <v>0.06</v>
      </c>
      <c r="G22" s="51">
        <f>B10*G21</f>
        <v>4.8000000000000001E-2</v>
      </c>
      <c r="H22" s="51">
        <f>B10*H21</f>
        <v>0.5</v>
      </c>
      <c r="I22" s="51">
        <f>B10*I21</f>
        <v>1.4</v>
      </c>
      <c r="J22" s="51">
        <f>B10*J21</f>
        <v>0.1</v>
      </c>
      <c r="K22" s="51">
        <f>B10*K21</f>
        <v>0.1</v>
      </c>
      <c r="L22" s="51">
        <f>B10*L21</f>
        <v>0.183</v>
      </c>
      <c r="M22" s="51">
        <f>B10*M21</f>
        <v>0.6</v>
      </c>
      <c r="N22" s="51">
        <f>B10*N21</f>
        <v>0.28000000000000003</v>
      </c>
      <c r="O22" s="51">
        <f>B10*O21</f>
        <v>0.4</v>
      </c>
      <c r="P22" s="51">
        <f>B10*P21</f>
        <v>2</v>
      </c>
      <c r="Q22" s="51">
        <f>B10*Q21</f>
        <v>1</v>
      </c>
      <c r="R22" s="51">
        <f>B10*R21</f>
        <v>1</v>
      </c>
      <c r="S22" s="51">
        <f>B10*S21</f>
        <v>0</v>
      </c>
      <c r="T22" s="54">
        <f>B10*T21</f>
        <v>0</v>
      </c>
    </row>
    <row r="23" spans="1:20" ht="19.5" customHeight="1" x14ac:dyDescent="0.25">
      <c r="A23" s="89" t="s">
        <v>41</v>
      </c>
      <c r="B23" s="82"/>
      <c r="C23" s="32">
        <v>45</v>
      </c>
      <c r="D23" s="32">
        <v>40</v>
      </c>
      <c r="E23" s="32">
        <v>50</v>
      </c>
      <c r="F23" s="32">
        <v>120</v>
      </c>
      <c r="G23" s="32">
        <v>25</v>
      </c>
      <c r="H23" s="32">
        <v>150</v>
      </c>
      <c r="I23" s="32">
        <v>450</v>
      </c>
      <c r="J23" s="32">
        <v>250</v>
      </c>
      <c r="K23" s="32">
        <v>40</v>
      </c>
      <c r="L23" s="32">
        <v>700</v>
      </c>
      <c r="M23" s="32">
        <v>100</v>
      </c>
      <c r="N23" s="32">
        <v>300</v>
      </c>
      <c r="O23" s="32">
        <v>70</v>
      </c>
      <c r="P23" s="32">
        <v>80</v>
      </c>
      <c r="Q23" s="32">
        <v>50</v>
      </c>
      <c r="R23" s="32">
        <v>100</v>
      </c>
      <c r="S23" s="32"/>
      <c r="T23" s="33"/>
    </row>
    <row r="24" spans="1:20" ht="19.5" customHeight="1" x14ac:dyDescent="0.25">
      <c r="A24" s="89" t="s">
        <v>42</v>
      </c>
      <c r="B24" s="82"/>
      <c r="C24" s="52">
        <f>C22*C23</f>
        <v>44.1</v>
      </c>
      <c r="D24" s="52">
        <f t="shared" ref="D24:S24" si="0">D22*D23</f>
        <v>17.600000000000001</v>
      </c>
      <c r="E24" s="52">
        <f t="shared" si="0"/>
        <v>20</v>
      </c>
      <c r="F24" s="52">
        <f t="shared" si="0"/>
        <v>7.2</v>
      </c>
      <c r="G24" s="52">
        <f t="shared" si="0"/>
        <v>1.2</v>
      </c>
      <c r="H24" s="52">
        <f t="shared" si="0"/>
        <v>75</v>
      </c>
      <c r="I24" s="52">
        <f t="shared" si="0"/>
        <v>630</v>
      </c>
      <c r="J24" s="52">
        <f t="shared" si="0"/>
        <v>25</v>
      </c>
      <c r="K24" s="52">
        <f t="shared" si="0"/>
        <v>4</v>
      </c>
      <c r="L24" s="52">
        <f t="shared" si="0"/>
        <v>128.1</v>
      </c>
      <c r="M24" s="52">
        <f t="shared" si="0"/>
        <v>60</v>
      </c>
      <c r="N24" s="52">
        <f t="shared" si="0"/>
        <v>84</v>
      </c>
      <c r="O24" s="52">
        <f t="shared" si="0"/>
        <v>28</v>
      </c>
      <c r="P24" s="52">
        <f t="shared" si="0"/>
        <v>160</v>
      </c>
      <c r="Q24" s="52">
        <f t="shared" si="0"/>
        <v>50</v>
      </c>
      <c r="R24" s="52">
        <f t="shared" si="0"/>
        <v>100</v>
      </c>
      <c r="S24" s="52">
        <f t="shared" si="0"/>
        <v>0</v>
      </c>
      <c r="T24" s="55">
        <f>T23*T22</f>
        <v>0</v>
      </c>
    </row>
    <row r="25" spans="1:20" ht="18.75" x14ac:dyDescent="0.25">
      <c r="A25" s="21" t="s">
        <v>43</v>
      </c>
      <c r="B25" s="22">
        <f>C24+D24+E24+F24+G24+H24+I24+J24+K24+L24+M24+N24+O24+P24+Q24+R24+S24+T24</f>
        <v>1434.2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ht="15.75" x14ac:dyDescent="0.25">
      <c r="A26" s="1" t="s">
        <v>44</v>
      </c>
    </row>
    <row r="27" spans="1:20" ht="15.75" x14ac:dyDescent="0.25">
      <c r="A27" s="1" t="s">
        <v>69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customSheetViews>
    <customSheetView guid="{7C71CE33-CA05-4E8C-868C-4E6D5D8CB35A}" scale="106" topLeftCell="A10">
      <selection activeCell="I23" sqref="I23"/>
      <pageMargins left="0.7" right="0.7" top="0.75" bottom="0.75" header="0.3" footer="0.3"/>
      <pageSetup paperSize="9" orientation="landscape" verticalDpi="360"/>
    </customSheetView>
  </customSheetViews>
  <mergeCells count="19">
    <mergeCell ref="A23:B23"/>
    <mergeCell ref="A24:B24"/>
    <mergeCell ref="A13:A20"/>
    <mergeCell ref="B10:E10"/>
    <mergeCell ref="F10:I10"/>
    <mergeCell ref="J10:O10"/>
    <mergeCell ref="A21:B21"/>
    <mergeCell ref="A22:B22"/>
    <mergeCell ref="R8:S8"/>
    <mergeCell ref="B9:E9"/>
    <mergeCell ref="F9:I9"/>
    <mergeCell ref="J9:O9"/>
    <mergeCell ref="R9:S9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landscape" verticalDpi="36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W9" sqref="W9"/>
    </sheetView>
  </sheetViews>
  <sheetFormatPr defaultColWidth="9.140625" defaultRowHeight="15" x14ac:dyDescent="0.25"/>
  <cols>
    <col min="1" max="2" width="9.140625" style="2"/>
    <col min="3" max="3" width="6.140625" style="2" customWidth="1"/>
    <col min="4" max="4" width="6.42578125" style="2" customWidth="1"/>
    <col min="5" max="5" width="6.28515625" style="2" customWidth="1"/>
    <col min="6" max="6" width="7" style="2" customWidth="1"/>
    <col min="7" max="7" width="6.140625" style="2" customWidth="1"/>
    <col min="8" max="8" width="6" style="2" customWidth="1"/>
    <col min="9" max="9" width="7.5703125" style="2" customWidth="1"/>
    <col min="10" max="10" width="6.5703125" style="2" customWidth="1"/>
    <col min="11" max="11" width="6.42578125" style="2" customWidth="1"/>
    <col min="12" max="13" width="6.85546875" style="2" customWidth="1"/>
    <col min="14" max="14" width="6.5703125" style="2" customWidth="1"/>
    <col min="15" max="15" width="6.28515625" style="2" customWidth="1"/>
    <col min="16" max="16" width="6.42578125" style="2" customWidth="1"/>
    <col min="17" max="17" width="5.7109375" style="2" customWidth="1"/>
    <col min="18" max="18" width="6" style="2" customWidth="1"/>
    <col min="19" max="19" width="7.28515625" style="2" customWidth="1"/>
    <col min="20" max="20" width="0.5703125" style="2" customWidth="1"/>
    <col min="21" max="16384" width="9.140625" style="2"/>
  </cols>
  <sheetData>
    <row r="1" spans="1:1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5.75" x14ac:dyDescent="0.25">
      <c r="A2" s="71" t="s">
        <v>111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0" t="s">
        <v>112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x14ac:dyDescent="0.25">
      <c r="A4" s="3" t="s">
        <v>3</v>
      </c>
      <c r="R4" s="24"/>
      <c r="S4" s="24"/>
    </row>
    <row r="5" spans="1:19" x14ac:dyDescent="0.25">
      <c r="A5" s="4" t="s">
        <v>4</v>
      </c>
      <c r="B5" s="5"/>
      <c r="C5" s="5"/>
      <c r="D5" s="5">
        <v>2</v>
      </c>
      <c r="E5" s="5" t="s">
        <v>5</v>
      </c>
      <c r="F5" s="5"/>
      <c r="G5" s="5"/>
      <c r="H5" s="5">
        <v>2023</v>
      </c>
      <c r="R5" s="72" t="s">
        <v>6</v>
      </c>
      <c r="S5" s="72"/>
    </row>
    <row r="6" spans="1:19" x14ac:dyDescent="0.25">
      <c r="A6" s="6" t="s">
        <v>7</v>
      </c>
      <c r="E6" s="2" t="s">
        <v>101</v>
      </c>
      <c r="I6" s="2" t="s">
        <v>113</v>
      </c>
      <c r="P6" s="73" t="s">
        <v>10</v>
      </c>
      <c r="Q6" s="73"/>
      <c r="R6" s="72">
        <v>5042022</v>
      </c>
      <c r="S6" s="72"/>
    </row>
    <row r="7" spans="1:19" x14ac:dyDescent="0.25">
      <c r="A7" s="6" t="s">
        <v>11</v>
      </c>
      <c r="D7" s="2" t="s">
        <v>49</v>
      </c>
      <c r="R7" s="72"/>
      <c r="S7" s="72"/>
    </row>
    <row r="8" spans="1:19" x14ac:dyDescent="0.25">
      <c r="A8" s="6"/>
      <c r="B8" s="74" t="s">
        <v>13</v>
      </c>
      <c r="C8" s="75"/>
      <c r="D8" s="75"/>
      <c r="E8" s="75"/>
      <c r="F8" s="75" t="s">
        <v>14</v>
      </c>
      <c r="G8" s="75"/>
      <c r="H8" s="75"/>
      <c r="I8" s="75"/>
      <c r="J8" s="75" t="s">
        <v>15</v>
      </c>
      <c r="K8" s="75"/>
      <c r="L8" s="75"/>
      <c r="M8" s="75"/>
      <c r="N8" s="75"/>
      <c r="O8" s="76"/>
      <c r="R8" s="72"/>
      <c r="S8" s="72"/>
    </row>
    <row r="9" spans="1:19" x14ac:dyDescent="0.25">
      <c r="A9" s="6"/>
      <c r="B9" s="77">
        <v>20</v>
      </c>
      <c r="C9" s="78"/>
      <c r="D9" s="78"/>
      <c r="E9" s="78"/>
      <c r="F9" s="78">
        <v>71.709999999999994</v>
      </c>
      <c r="G9" s="78"/>
      <c r="H9" s="78"/>
      <c r="I9" s="78"/>
      <c r="J9" s="79">
        <f>B9*F9</f>
        <v>1434.2</v>
      </c>
      <c r="K9" s="79"/>
      <c r="L9" s="79"/>
      <c r="M9" s="79"/>
      <c r="N9" s="79"/>
      <c r="O9" s="80"/>
      <c r="S9" s="2">
        <v>5</v>
      </c>
    </row>
    <row r="10" spans="1:19" x14ac:dyDescent="0.25">
      <c r="A10" s="7"/>
    </row>
    <row r="11" spans="1:19" ht="87" x14ac:dyDescent="0.25">
      <c r="A11" s="8"/>
      <c r="B11" s="9"/>
      <c r="C11" s="25" t="s">
        <v>114</v>
      </c>
      <c r="D11" s="25" t="s">
        <v>84</v>
      </c>
      <c r="E11" s="25" t="s">
        <v>86</v>
      </c>
      <c r="F11" s="25" t="s">
        <v>115</v>
      </c>
      <c r="G11" s="25" t="s">
        <v>105</v>
      </c>
      <c r="H11" s="25" t="s">
        <v>24</v>
      </c>
      <c r="I11" s="25" t="s">
        <v>116</v>
      </c>
      <c r="J11" s="25" t="s">
        <v>117</v>
      </c>
      <c r="K11" s="25" t="s">
        <v>118</v>
      </c>
      <c r="L11" s="25" t="s">
        <v>55</v>
      </c>
      <c r="M11" s="25" t="s">
        <v>119</v>
      </c>
      <c r="N11" s="25" t="s">
        <v>120</v>
      </c>
      <c r="O11" s="25" t="s">
        <v>28</v>
      </c>
      <c r="P11" s="25" t="s">
        <v>121</v>
      </c>
      <c r="Q11" s="25" t="s">
        <v>57</v>
      </c>
      <c r="R11" s="25" t="s">
        <v>30</v>
      </c>
      <c r="S11" s="25"/>
    </row>
    <row r="12" spans="1:19" ht="63.75" x14ac:dyDescent="0.25">
      <c r="A12" s="90" t="s">
        <v>31</v>
      </c>
      <c r="B12" s="9" t="s">
        <v>122</v>
      </c>
      <c r="C12" s="11">
        <v>0.01</v>
      </c>
      <c r="D12" s="11">
        <v>0.1</v>
      </c>
      <c r="E12" s="11">
        <v>0.01</v>
      </c>
      <c r="F12" s="11">
        <v>0.01</v>
      </c>
      <c r="G12" s="11" t="s">
        <v>123</v>
      </c>
      <c r="H12" s="11">
        <v>2.9999999999999997E-4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A13" s="90"/>
      <c r="B13" s="26" t="s">
        <v>124</v>
      </c>
      <c r="C13" s="11"/>
      <c r="D13" s="11"/>
      <c r="E13" s="11">
        <v>1.4999999999999999E-2</v>
      </c>
      <c r="F13" s="11">
        <v>1.4999999999999999E-2</v>
      </c>
      <c r="G13" s="11"/>
      <c r="H13" s="11">
        <v>2.4000000000000001E-4</v>
      </c>
      <c r="I13" s="11">
        <v>0.08</v>
      </c>
      <c r="J13" s="11">
        <v>1.2E-2</v>
      </c>
      <c r="K13" s="11">
        <v>5.0000000000000001E-3</v>
      </c>
      <c r="L13" s="11">
        <v>4.0000000000000001E-3</v>
      </c>
      <c r="M13" s="11"/>
      <c r="N13" s="11"/>
      <c r="O13" s="11"/>
      <c r="P13" s="11"/>
      <c r="Q13" s="11"/>
      <c r="R13" s="11"/>
      <c r="S13" s="11"/>
    </row>
    <row r="14" spans="1:19" x14ac:dyDescent="0.25">
      <c r="A14" s="90"/>
      <c r="B14" s="27" t="s">
        <v>125</v>
      </c>
      <c r="C14" s="11"/>
      <c r="D14" s="11"/>
      <c r="E14" s="11"/>
      <c r="F14" s="11"/>
      <c r="G14" s="11">
        <v>8.0000000000000002E-3</v>
      </c>
      <c r="H14" s="11">
        <v>1E-3</v>
      </c>
      <c r="I14" s="11"/>
      <c r="J14" s="11"/>
      <c r="K14" s="11"/>
      <c r="L14" s="11"/>
      <c r="M14" s="11"/>
      <c r="N14" s="11">
        <v>4.5999999999999999E-2</v>
      </c>
      <c r="O14" s="11"/>
      <c r="P14" s="11"/>
      <c r="Q14" s="11"/>
      <c r="R14" s="11"/>
      <c r="S14" s="11"/>
    </row>
    <row r="15" spans="1:19" x14ac:dyDescent="0.25">
      <c r="A15" s="90"/>
      <c r="B15" s="27" t="s">
        <v>126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0.02</v>
      </c>
      <c r="N15" s="11"/>
      <c r="O15" s="11"/>
      <c r="P15" s="11"/>
      <c r="Q15" s="11">
        <v>1.4999999999999999E-2</v>
      </c>
      <c r="R15" s="11"/>
      <c r="S15" s="11"/>
    </row>
    <row r="16" spans="1:19" ht="12.75" customHeight="1" x14ac:dyDescent="0.25">
      <c r="A16" s="90"/>
      <c r="B16" s="28" t="s">
        <v>127</v>
      </c>
      <c r="C16" s="11"/>
      <c r="D16" s="29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v>0.1</v>
      </c>
      <c r="Q16" s="11"/>
      <c r="R16" s="11"/>
      <c r="S16" s="11"/>
    </row>
    <row r="17" spans="1:19" x14ac:dyDescent="0.25">
      <c r="A17" s="90"/>
      <c r="B17" s="15" t="s">
        <v>37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v>0.05</v>
      </c>
      <c r="P17" s="11"/>
      <c r="Q17" s="11"/>
      <c r="R17" s="11"/>
      <c r="S17" s="11"/>
    </row>
    <row r="18" spans="1:19" ht="6.75" customHeight="1" x14ac:dyDescent="0.25">
      <c r="A18" s="90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5.25" customHeight="1" x14ac:dyDescent="0.25">
      <c r="A19" s="90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25.5" customHeight="1" x14ac:dyDescent="0.25">
      <c r="A20" s="88" t="s">
        <v>39</v>
      </c>
      <c r="B20" s="82"/>
      <c r="C20" s="30">
        <v>0.01</v>
      </c>
      <c r="D20" s="30">
        <v>0.1</v>
      </c>
      <c r="E20" s="30">
        <v>2.5000000000000001E-2</v>
      </c>
      <c r="F20" s="31">
        <v>2.5000000000000001E-2</v>
      </c>
      <c r="G20" s="30">
        <v>1.0999999999999999E-2</v>
      </c>
      <c r="H20" s="30">
        <v>6.0000000000000001E-3</v>
      </c>
      <c r="I20" s="30">
        <v>7.2999999999999995E-2</v>
      </c>
      <c r="J20" s="30">
        <v>1.2E-2</v>
      </c>
      <c r="K20" s="30">
        <v>5.0000000000000001E-3</v>
      </c>
      <c r="L20" s="30">
        <v>4.0000000000000001E-3</v>
      </c>
      <c r="M20" s="30">
        <v>0.02</v>
      </c>
      <c r="N20" s="30">
        <v>4.4999999999999998E-2</v>
      </c>
      <c r="O20" s="30">
        <v>0.05</v>
      </c>
      <c r="P20" s="30">
        <v>0.1</v>
      </c>
      <c r="Q20" s="30">
        <v>1.4999999999999999E-2</v>
      </c>
      <c r="R20" s="30">
        <v>0.04</v>
      </c>
      <c r="S20" s="30"/>
    </row>
    <row r="21" spans="1:19" x14ac:dyDescent="0.25">
      <c r="A21" s="89" t="s">
        <v>68</v>
      </c>
      <c r="B21" s="82"/>
      <c r="C21" s="19">
        <f>B9*C20</f>
        <v>0.2</v>
      </c>
      <c r="D21" s="19">
        <f>B9*D20</f>
        <v>2</v>
      </c>
      <c r="E21" s="19">
        <f>B9*E20</f>
        <v>0.5</v>
      </c>
      <c r="F21" s="19">
        <f>B9*F20</f>
        <v>0.5</v>
      </c>
      <c r="G21" s="19">
        <f>B9*G20</f>
        <v>0.22</v>
      </c>
      <c r="H21" s="19">
        <f>B9*H20</f>
        <v>0.12</v>
      </c>
      <c r="I21" s="19">
        <f>B9*I20</f>
        <v>1.46</v>
      </c>
      <c r="J21" s="19">
        <f>B9*J20</f>
        <v>0.24</v>
      </c>
      <c r="K21" s="19">
        <f>B9*K20</f>
        <v>0.1</v>
      </c>
      <c r="L21" s="19">
        <f>B9*L20</f>
        <v>0.08</v>
      </c>
      <c r="M21" s="19">
        <f>B9*M20</f>
        <v>0.4</v>
      </c>
      <c r="N21" s="19">
        <f>B9*N20</f>
        <v>0.9</v>
      </c>
      <c r="O21" s="19">
        <f>B9*O20</f>
        <v>1</v>
      </c>
      <c r="P21" s="19">
        <f>B9*P20</f>
        <v>2</v>
      </c>
      <c r="Q21" s="19">
        <f>B9*Q20</f>
        <v>0.3</v>
      </c>
      <c r="R21" s="19">
        <f>B9*R20</f>
        <v>0.8</v>
      </c>
      <c r="S21" s="19">
        <f>B9*S20</f>
        <v>0</v>
      </c>
    </row>
    <row r="22" spans="1:19" x14ac:dyDescent="0.25">
      <c r="A22" s="89" t="s">
        <v>41</v>
      </c>
      <c r="B22" s="82"/>
      <c r="C22" s="32">
        <v>70</v>
      </c>
      <c r="D22" s="32">
        <v>45</v>
      </c>
      <c r="E22" s="33">
        <v>50</v>
      </c>
      <c r="F22" s="32">
        <v>40</v>
      </c>
      <c r="G22" s="32">
        <v>700</v>
      </c>
      <c r="H22" s="32">
        <v>25</v>
      </c>
      <c r="I22" s="32">
        <v>200</v>
      </c>
      <c r="J22" s="32">
        <v>250</v>
      </c>
      <c r="K22" s="32">
        <v>120</v>
      </c>
      <c r="L22" s="32">
        <v>40</v>
      </c>
      <c r="M22" s="32">
        <v>300</v>
      </c>
      <c r="N22" s="32">
        <v>100</v>
      </c>
      <c r="O22" s="32">
        <v>50</v>
      </c>
      <c r="P22" s="32">
        <v>80</v>
      </c>
      <c r="Q22" s="32">
        <v>70</v>
      </c>
      <c r="R22" s="32">
        <v>400</v>
      </c>
      <c r="S22" s="11"/>
    </row>
    <row r="23" spans="1:19" x14ac:dyDescent="0.25">
      <c r="A23" s="89" t="s">
        <v>42</v>
      </c>
      <c r="B23" s="82"/>
      <c r="C23" s="20">
        <f>C21*C22</f>
        <v>14</v>
      </c>
      <c r="D23" s="20">
        <f t="shared" ref="D23:S23" si="0">D21*D22</f>
        <v>90</v>
      </c>
      <c r="E23" s="20">
        <f t="shared" si="0"/>
        <v>25</v>
      </c>
      <c r="F23" s="20">
        <f t="shared" si="0"/>
        <v>20</v>
      </c>
      <c r="G23" s="20">
        <f t="shared" si="0"/>
        <v>154</v>
      </c>
      <c r="H23" s="20">
        <f t="shared" si="0"/>
        <v>3</v>
      </c>
      <c r="I23" s="20">
        <f t="shared" si="0"/>
        <v>292</v>
      </c>
      <c r="J23" s="20">
        <f t="shared" si="0"/>
        <v>60</v>
      </c>
      <c r="K23" s="20">
        <f t="shared" si="0"/>
        <v>12</v>
      </c>
      <c r="L23" s="20">
        <f t="shared" si="0"/>
        <v>3.2</v>
      </c>
      <c r="M23" s="20">
        <f t="shared" si="0"/>
        <v>120</v>
      </c>
      <c r="N23" s="20">
        <f t="shared" si="0"/>
        <v>90</v>
      </c>
      <c r="O23" s="20">
        <f t="shared" si="0"/>
        <v>50</v>
      </c>
      <c r="P23" s="20">
        <f t="shared" si="0"/>
        <v>160</v>
      </c>
      <c r="Q23" s="20">
        <f t="shared" si="0"/>
        <v>21</v>
      </c>
      <c r="R23" s="20">
        <f t="shared" si="0"/>
        <v>320</v>
      </c>
      <c r="S23" s="20">
        <f t="shared" si="0"/>
        <v>0</v>
      </c>
    </row>
    <row r="24" spans="1:19" ht="18.75" x14ac:dyDescent="0.25">
      <c r="A24" s="21" t="s">
        <v>43</v>
      </c>
      <c r="B24" s="22">
        <f>C23+D23+E23+F23+G23+H23+I23+J23+K23+L23+M23+N23+O23+P23+Q23+R23+S23</f>
        <v>1434.2</v>
      </c>
    </row>
    <row r="25" spans="1:19" ht="15.75" x14ac:dyDescent="0.25">
      <c r="A25" s="1" t="s">
        <v>44</v>
      </c>
    </row>
    <row r="26" spans="1:19" ht="15.75" x14ac:dyDescent="0.25">
      <c r="A26" s="1" t="s">
        <v>69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customSheetViews>
    <customSheetView guid="{7C71CE33-CA05-4E8C-868C-4E6D5D8CB35A}" topLeftCell="A7">
      <selection activeCell="I5" sqref="I5"/>
      <pageMargins left="0.7" right="0.7" top="0.75" bottom="0.75" header="0.3" footer="0.3"/>
      <pageSetup paperSize="9" orientation="landscape" verticalDpi="360"/>
    </customSheetView>
  </customSheetViews>
  <mergeCells count="19">
    <mergeCell ref="A22:B22"/>
    <mergeCell ref="A23:B23"/>
    <mergeCell ref="A12:A19"/>
    <mergeCell ref="B9:E9"/>
    <mergeCell ref="F9:I9"/>
    <mergeCell ref="J9:O9"/>
    <mergeCell ref="A20:B20"/>
    <mergeCell ref="A21:B21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landscape" verticalDpi="36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U12" sqref="U12"/>
    </sheetView>
  </sheetViews>
  <sheetFormatPr defaultColWidth="9.140625" defaultRowHeight="15" x14ac:dyDescent="0.25"/>
  <cols>
    <col min="1" max="2" width="9.140625" style="2"/>
    <col min="3" max="4" width="5.5703125" style="2" customWidth="1"/>
    <col min="5" max="5" width="6.85546875" style="2" customWidth="1"/>
    <col min="6" max="6" width="5.28515625" style="2" customWidth="1"/>
    <col min="7" max="7" width="6.140625" style="2" customWidth="1"/>
    <col min="8" max="8" width="5.7109375" style="2" customWidth="1"/>
    <col min="9" max="9" width="7.85546875" style="2" customWidth="1"/>
    <col min="10" max="11" width="5.28515625" style="2" customWidth="1"/>
    <col min="12" max="12" width="6" style="2" customWidth="1"/>
    <col min="13" max="13" width="6.85546875" style="2" customWidth="1"/>
    <col min="14" max="14" width="5.7109375" style="2" customWidth="1"/>
    <col min="15" max="15" width="5.5703125" style="2" customWidth="1"/>
    <col min="16" max="16" width="6.7109375" style="2" customWidth="1"/>
    <col min="17" max="17" width="7.7109375" style="2" customWidth="1"/>
    <col min="18" max="18" width="6.28515625" style="2" customWidth="1"/>
    <col min="19" max="19" width="5.28515625" style="2" customWidth="1"/>
    <col min="20" max="20" width="1.28515625" style="2" customWidth="1"/>
    <col min="21" max="16384" width="9.140625" style="2"/>
  </cols>
  <sheetData>
    <row r="1" spans="1:20" ht="15.75" x14ac:dyDescent="0.25">
      <c r="A1" s="1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71" t="s">
        <v>128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ht="15.75" x14ac:dyDescent="0.25">
      <c r="A4" s="70" t="s">
        <v>129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20" x14ac:dyDescent="0.25">
      <c r="A5" s="3" t="s">
        <v>3</v>
      </c>
      <c r="R5" s="24"/>
      <c r="S5" s="24"/>
    </row>
    <row r="6" spans="1:20" x14ac:dyDescent="0.25">
      <c r="A6" s="4" t="s">
        <v>4</v>
      </c>
      <c r="B6" s="5"/>
      <c r="C6" s="5"/>
      <c r="D6" s="5">
        <v>3</v>
      </c>
      <c r="E6" s="5" t="s">
        <v>5</v>
      </c>
      <c r="F6" s="5"/>
      <c r="G6" s="5"/>
      <c r="H6" s="5"/>
      <c r="I6" s="2">
        <v>2023</v>
      </c>
      <c r="R6" s="72" t="s">
        <v>6</v>
      </c>
      <c r="S6" s="72"/>
    </row>
    <row r="7" spans="1:20" x14ac:dyDescent="0.25">
      <c r="A7" s="6" t="s">
        <v>7</v>
      </c>
      <c r="E7" s="2" t="s">
        <v>130</v>
      </c>
      <c r="I7" s="2" t="s">
        <v>131</v>
      </c>
      <c r="P7" s="73" t="s">
        <v>10</v>
      </c>
      <c r="Q7" s="73"/>
      <c r="R7" s="72">
        <v>5042022</v>
      </c>
      <c r="S7" s="72"/>
    </row>
    <row r="8" spans="1:20" x14ac:dyDescent="0.25">
      <c r="A8" s="6" t="s">
        <v>11</v>
      </c>
      <c r="D8" s="2" t="s">
        <v>49</v>
      </c>
      <c r="R8" s="72"/>
      <c r="S8" s="72"/>
    </row>
    <row r="9" spans="1:20" x14ac:dyDescent="0.25">
      <c r="A9" s="6"/>
      <c r="B9" s="74" t="s">
        <v>13</v>
      </c>
      <c r="C9" s="75"/>
      <c r="D9" s="75"/>
      <c r="E9" s="75"/>
      <c r="F9" s="75" t="s">
        <v>14</v>
      </c>
      <c r="G9" s="75"/>
      <c r="H9" s="75"/>
      <c r="I9" s="75"/>
      <c r="J9" s="75" t="s">
        <v>15</v>
      </c>
      <c r="K9" s="75"/>
      <c r="L9" s="75"/>
      <c r="M9" s="75"/>
      <c r="N9" s="75"/>
      <c r="O9" s="76"/>
      <c r="R9" s="72"/>
      <c r="S9" s="72"/>
    </row>
    <row r="10" spans="1:20" x14ac:dyDescent="0.25">
      <c r="A10" s="6"/>
      <c r="B10" s="77">
        <v>20</v>
      </c>
      <c r="C10" s="78"/>
      <c r="D10" s="78"/>
      <c r="E10" s="78"/>
      <c r="F10" s="78">
        <v>71.709999999999994</v>
      </c>
      <c r="G10" s="78"/>
      <c r="H10" s="78"/>
      <c r="I10" s="78"/>
      <c r="J10" s="79">
        <f>B10*F10</f>
        <v>1434.2</v>
      </c>
      <c r="K10" s="79"/>
      <c r="L10" s="79"/>
      <c r="M10" s="79"/>
      <c r="N10" s="79"/>
      <c r="O10" s="80"/>
      <c r="S10" s="2">
        <v>4</v>
      </c>
    </row>
    <row r="11" spans="1:20" x14ac:dyDescent="0.25">
      <c r="A11" s="7"/>
    </row>
    <row r="12" spans="1:20" ht="75" customHeight="1" x14ac:dyDescent="0.25">
      <c r="A12" s="8"/>
      <c r="B12" s="34"/>
      <c r="C12" s="38" t="s">
        <v>16</v>
      </c>
      <c r="D12" s="38" t="s">
        <v>22</v>
      </c>
      <c r="E12" s="38" t="s">
        <v>51</v>
      </c>
      <c r="F12" s="42" t="s">
        <v>118</v>
      </c>
      <c r="G12" s="38" t="s">
        <v>132</v>
      </c>
      <c r="H12" s="38" t="s">
        <v>133</v>
      </c>
      <c r="I12" s="38" t="s">
        <v>134</v>
      </c>
      <c r="J12" s="38" t="s">
        <v>25</v>
      </c>
      <c r="K12" s="38" t="s">
        <v>135</v>
      </c>
      <c r="L12" s="38" t="s">
        <v>136</v>
      </c>
      <c r="M12" s="38" t="s">
        <v>137</v>
      </c>
      <c r="N12" s="38" t="s">
        <v>26</v>
      </c>
      <c r="O12" s="38" t="s">
        <v>121</v>
      </c>
      <c r="P12" s="38" t="s">
        <v>138</v>
      </c>
      <c r="Q12" s="38" t="s">
        <v>105</v>
      </c>
      <c r="R12" s="38" t="s">
        <v>139</v>
      </c>
      <c r="S12" s="38"/>
      <c r="T12" s="38"/>
    </row>
    <row r="13" spans="1:20" ht="38.25" x14ac:dyDescent="0.25">
      <c r="A13" s="8"/>
      <c r="B13" s="9" t="s">
        <v>140</v>
      </c>
      <c r="C13" s="38">
        <v>3.4000000000000002E-2</v>
      </c>
      <c r="D13" s="38">
        <v>0.01</v>
      </c>
      <c r="E13" s="38">
        <v>1.0999999999999999E-2</v>
      </c>
      <c r="F13" s="38" t="s">
        <v>123</v>
      </c>
      <c r="G13" s="38" t="s">
        <v>141</v>
      </c>
      <c r="H13" s="38">
        <v>2.5000000000000001E-2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x14ac:dyDescent="0.25">
      <c r="A14" s="98" t="s">
        <v>31</v>
      </c>
      <c r="B14" s="36" t="s">
        <v>142</v>
      </c>
      <c r="C14" s="11"/>
      <c r="D14" s="11">
        <v>1.6E-2</v>
      </c>
      <c r="E14" s="11"/>
      <c r="F14" s="11"/>
      <c r="G14" s="11">
        <v>1E-3</v>
      </c>
      <c r="H14" s="11"/>
      <c r="I14" s="11">
        <v>5.2999999999999999E-2</v>
      </c>
      <c r="J14" s="11">
        <v>1.6E-2</v>
      </c>
      <c r="K14" s="11"/>
      <c r="L14" s="11">
        <v>4.3E-3</v>
      </c>
      <c r="M14" s="11"/>
      <c r="N14" s="11"/>
      <c r="O14" s="11"/>
      <c r="P14" s="11"/>
      <c r="Q14" s="11"/>
      <c r="R14" s="11"/>
      <c r="S14" s="11"/>
      <c r="T14" s="24"/>
    </row>
    <row r="15" spans="1:20" x14ac:dyDescent="0.25">
      <c r="A15" s="98"/>
      <c r="B15" s="36" t="s">
        <v>143</v>
      </c>
      <c r="C15" s="11"/>
      <c r="D15" s="11"/>
      <c r="E15" s="11"/>
      <c r="F15" s="11"/>
      <c r="G15" s="11">
        <v>1E-3</v>
      </c>
      <c r="H15" s="11"/>
      <c r="I15" s="11"/>
      <c r="J15" s="11"/>
      <c r="K15" s="11"/>
      <c r="L15" s="11"/>
      <c r="M15" s="11"/>
      <c r="N15" s="11"/>
      <c r="O15" s="11"/>
      <c r="P15" s="11">
        <v>0.04</v>
      </c>
      <c r="Q15" s="11">
        <v>5.0000000000000001E-3</v>
      </c>
      <c r="R15" s="11"/>
      <c r="S15" s="11"/>
      <c r="T15" s="24"/>
    </row>
    <row r="16" spans="1:20" x14ac:dyDescent="0.25">
      <c r="A16" s="98"/>
      <c r="B16" s="36" t="s">
        <v>137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v>0.2</v>
      </c>
      <c r="N16" s="11"/>
      <c r="O16" s="11"/>
      <c r="P16" s="11"/>
      <c r="Q16" s="11"/>
      <c r="R16" s="11"/>
      <c r="S16" s="11"/>
      <c r="T16" s="24"/>
    </row>
    <row r="17" spans="1:20" x14ac:dyDescent="0.25">
      <c r="A17" s="98"/>
      <c r="B17" s="15" t="s">
        <v>28</v>
      </c>
      <c r="C17" s="11"/>
      <c r="D17" s="11"/>
      <c r="E17" s="11"/>
      <c r="F17" s="11"/>
      <c r="G17" s="11"/>
      <c r="H17" s="11"/>
      <c r="I17" s="11"/>
      <c r="J17" s="11"/>
      <c r="K17" s="11">
        <v>0.05</v>
      </c>
      <c r="L17" s="11"/>
      <c r="M17" s="11"/>
      <c r="N17" s="11"/>
      <c r="O17" s="11"/>
      <c r="P17" s="11"/>
      <c r="Q17" s="11"/>
      <c r="R17" s="11"/>
      <c r="S17" s="11"/>
      <c r="T17" s="24"/>
    </row>
    <row r="18" spans="1:20" ht="38.25" x14ac:dyDescent="0.25">
      <c r="A18" s="98"/>
      <c r="B18" s="15" t="s">
        <v>144</v>
      </c>
      <c r="C18" s="11"/>
      <c r="D18" s="11"/>
      <c r="E18" s="11"/>
      <c r="F18" s="11">
        <v>5.0000000000000001E-3</v>
      </c>
      <c r="G18" s="11"/>
      <c r="H18" s="11"/>
      <c r="I18" s="11"/>
      <c r="J18" s="11"/>
      <c r="K18" s="11"/>
      <c r="L18" s="11"/>
      <c r="M18" s="11"/>
      <c r="N18" s="11">
        <v>0.05</v>
      </c>
      <c r="O18" s="11">
        <v>0.1</v>
      </c>
      <c r="P18" s="11"/>
      <c r="Q18" s="11"/>
      <c r="R18" s="11"/>
      <c r="S18" s="11"/>
      <c r="T18" s="24"/>
    </row>
    <row r="19" spans="1:20" x14ac:dyDescent="0.25">
      <c r="A19" s="98"/>
      <c r="B19" s="15" t="s">
        <v>145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v>4.7E-2</v>
      </c>
      <c r="S19" s="11"/>
      <c r="T19" s="24"/>
    </row>
    <row r="20" spans="1:20" x14ac:dyDescent="0.25">
      <c r="A20" s="98"/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4"/>
    </row>
    <row r="21" spans="1:20" ht="21.75" customHeight="1" x14ac:dyDescent="0.25">
      <c r="A21" s="89" t="s">
        <v>39</v>
      </c>
      <c r="B21" s="82"/>
      <c r="C21" s="30">
        <v>3.4000000000000002E-2</v>
      </c>
      <c r="D21" s="30">
        <v>2.5999999999999999E-2</v>
      </c>
      <c r="E21" s="30">
        <v>1.0999999999999999E-2</v>
      </c>
      <c r="F21" s="43">
        <v>8.0000000000000002E-3</v>
      </c>
      <c r="G21" s="30">
        <v>4.3E-3</v>
      </c>
      <c r="H21" s="30">
        <v>2.5000000000000001E-2</v>
      </c>
      <c r="I21" s="30">
        <v>5.2999999999999999E-2</v>
      </c>
      <c r="J21" s="30">
        <v>1.7000000000000001E-2</v>
      </c>
      <c r="K21" s="30">
        <v>0.05</v>
      </c>
      <c r="L21" s="30">
        <v>4.3E-3</v>
      </c>
      <c r="M21" s="30">
        <v>0.2</v>
      </c>
      <c r="N21" s="30">
        <v>0.05</v>
      </c>
      <c r="O21" s="30">
        <v>0.1</v>
      </c>
      <c r="P21" s="30">
        <v>0.04</v>
      </c>
      <c r="Q21" s="30">
        <v>5.0000000000000001E-3</v>
      </c>
      <c r="R21" s="30">
        <v>4.7E-2</v>
      </c>
      <c r="S21" s="30"/>
      <c r="T21" s="43"/>
    </row>
    <row r="22" spans="1:20" x14ac:dyDescent="0.25">
      <c r="A22" s="89" t="s">
        <v>68</v>
      </c>
      <c r="B22" s="82"/>
      <c r="C22" s="44">
        <f>B10*C21</f>
        <v>0.68</v>
      </c>
      <c r="D22" s="44">
        <f>B10*D21</f>
        <v>0.52</v>
      </c>
      <c r="E22" s="44">
        <f>B10*E21</f>
        <v>0.22</v>
      </c>
      <c r="F22" s="44">
        <f>B10*F21</f>
        <v>0.16</v>
      </c>
      <c r="G22" s="44">
        <f>B10*G21</f>
        <v>8.5999999999999993E-2</v>
      </c>
      <c r="H22" s="44">
        <f>B10*H21</f>
        <v>0.5</v>
      </c>
      <c r="I22" s="44">
        <f>B10*I21</f>
        <v>1.06</v>
      </c>
      <c r="J22" s="44">
        <f>B10*J21</f>
        <v>0.34</v>
      </c>
      <c r="K22" s="44">
        <f>B10*K21</f>
        <v>1</v>
      </c>
      <c r="L22" s="44">
        <f>B10*L21</f>
        <v>8.5999999999999993E-2</v>
      </c>
      <c r="M22" s="44">
        <f>B10*M21</f>
        <v>4</v>
      </c>
      <c r="N22" s="44">
        <f>B10*N21</f>
        <v>1</v>
      </c>
      <c r="O22" s="44">
        <f>B10*O21</f>
        <v>2</v>
      </c>
      <c r="P22" s="44">
        <f>B10*P21</f>
        <v>0.8</v>
      </c>
      <c r="Q22" s="44">
        <f>B10*Q21</f>
        <v>0.1</v>
      </c>
      <c r="R22" s="44">
        <f>B10*R21</f>
        <v>0.94</v>
      </c>
      <c r="S22" s="44">
        <f>B10*S21</f>
        <v>0</v>
      </c>
      <c r="T22" s="46">
        <f>B10*T21</f>
        <v>0</v>
      </c>
    </row>
    <row r="23" spans="1:20" x14ac:dyDescent="0.25">
      <c r="A23" s="89" t="s">
        <v>41</v>
      </c>
      <c r="B23" s="82"/>
      <c r="C23" s="30">
        <v>45</v>
      </c>
      <c r="D23" s="30">
        <v>40</v>
      </c>
      <c r="E23" s="30">
        <v>50</v>
      </c>
      <c r="F23" s="43">
        <v>120</v>
      </c>
      <c r="G23" s="30">
        <v>25</v>
      </c>
      <c r="H23" s="30">
        <v>50</v>
      </c>
      <c r="I23" s="30">
        <v>450</v>
      </c>
      <c r="J23" s="30">
        <v>100</v>
      </c>
      <c r="K23" s="30">
        <v>50</v>
      </c>
      <c r="L23" s="30">
        <v>40</v>
      </c>
      <c r="M23" s="30">
        <v>50</v>
      </c>
      <c r="N23" s="30">
        <v>40</v>
      </c>
      <c r="O23" s="30">
        <v>80</v>
      </c>
      <c r="P23" s="30">
        <v>70</v>
      </c>
      <c r="Q23" s="30">
        <v>700</v>
      </c>
      <c r="R23" s="30">
        <v>250</v>
      </c>
      <c r="S23" s="30"/>
      <c r="T23" s="43"/>
    </row>
    <row r="24" spans="1:20" x14ac:dyDescent="0.25">
      <c r="A24" s="89" t="s">
        <v>42</v>
      </c>
      <c r="B24" s="82"/>
      <c r="C24" s="20">
        <f>C22*C23</f>
        <v>30.6</v>
      </c>
      <c r="D24" s="20">
        <f t="shared" ref="D24:S24" si="0">D22*D23</f>
        <v>20.8</v>
      </c>
      <c r="E24" s="20">
        <f t="shared" si="0"/>
        <v>11</v>
      </c>
      <c r="F24" s="20">
        <f t="shared" si="0"/>
        <v>19.2</v>
      </c>
      <c r="G24" s="20">
        <f t="shared" si="0"/>
        <v>2.15</v>
      </c>
      <c r="H24" s="20">
        <f t="shared" si="0"/>
        <v>25</v>
      </c>
      <c r="I24" s="20">
        <f t="shared" si="0"/>
        <v>477</v>
      </c>
      <c r="J24" s="20">
        <f t="shared" si="0"/>
        <v>34</v>
      </c>
      <c r="K24" s="20">
        <f t="shared" si="0"/>
        <v>50</v>
      </c>
      <c r="L24" s="20">
        <f t="shared" si="0"/>
        <v>3.44</v>
      </c>
      <c r="M24" s="20">
        <f t="shared" si="0"/>
        <v>200</v>
      </c>
      <c r="N24" s="20">
        <f t="shared" si="0"/>
        <v>40</v>
      </c>
      <c r="O24" s="20">
        <f t="shared" si="0"/>
        <v>160</v>
      </c>
      <c r="P24" s="20">
        <f t="shared" si="0"/>
        <v>56</v>
      </c>
      <c r="Q24" s="20">
        <f t="shared" si="0"/>
        <v>70</v>
      </c>
      <c r="R24" s="20">
        <f t="shared" si="0"/>
        <v>235</v>
      </c>
      <c r="S24" s="20">
        <f t="shared" si="0"/>
        <v>0</v>
      </c>
      <c r="T24" s="47">
        <f>T23*T22</f>
        <v>0</v>
      </c>
    </row>
    <row r="25" spans="1:20" ht="18.75" x14ac:dyDescent="0.25">
      <c r="A25" s="21" t="s">
        <v>43</v>
      </c>
      <c r="B25" s="22">
        <f>C24+D24+E24+F24+G24+H24+I24+J24+K24+L24+M24+N24+O24+P24+Q24+R24+S24+T24</f>
        <v>1434.19</v>
      </c>
      <c r="H25" s="45"/>
    </row>
    <row r="26" spans="1:20" ht="15.75" x14ac:dyDescent="0.25">
      <c r="A26" s="1" t="s">
        <v>44</v>
      </c>
    </row>
    <row r="27" spans="1:20" ht="15.75" x14ac:dyDescent="0.25">
      <c r="A27" s="1" t="s">
        <v>69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customSheetViews>
    <customSheetView guid="{7C71CE33-CA05-4E8C-868C-4E6D5D8CB35A}" topLeftCell="A10">
      <selection activeCell="R16" sqref="R16"/>
      <pageMargins left="0.7" right="0.7" top="0.75" bottom="0.75" header="0.3" footer="0.3"/>
      <pageSetup paperSize="9" orientation="landscape" verticalDpi="360"/>
    </customSheetView>
  </customSheetViews>
  <mergeCells count="19">
    <mergeCell ref="A23:B23"/>
    <mergeCell ref="A24:B24"/>
    <mergeCell ref="A14:A20"/>
    <mergeCell ref="B10:E10"/>
    <mergeCell ref="F10:I10"/>
    <mergeCell ref="J10:O10"/>
    <mergeCell ref="A21:B21"/>
    <mergeCell ref="A22:B22"/>
    <mergeCell ref="R8:S8"/>
    <mergeCell ref="B9:E9"/>
    <mergeCell ref="F9:I9"/>
    <mergeCell ref="J9:O9"/>
    <mergeCell ref="R9:S9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landscape" verticalDpi="3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Q23" sqref="Q23"/>
    </sheetView>
  </sheetViews>
  <sheetFormatPr defaultColWidth="9.140625" defaultRowHeight="15" x14ac:dyDescent="0.25"/>
  <cols>
    <col min="1" max="2" width="9.140625" style="2"/>
    <col min="3" max="3" width="5.42578125" style="2" customWidth="1"/>
    <col min="4" max="4" width="6.7109375" style="2" customWidth="1"/>
    <col min="5" max="5" width="7.28515625" style="2" customWidth="1"/>
    <col min="6" max="7" width="6.42578125" style="2" customWidth="1"/>
    <col min="8" max="8" width="6.140625" style="2" customWidth="1"/>
    <col min="9" max="9" width="5.7109375" style="2" customWidth="1"/>
    <col min="10" max="10" width="6.42578125" style="2" customWidth="1"/>
    <col min="11" max="11" width="6.140625" style="2" customWidth="1"/>
    <col min="12" max="12" width="6.5703125" style="2" customWidth="1"/>
    <col min="13" max="13" width="6.42578125" style="2" customWidth="1"/>
    <col min="14" max="14" width="6.140625" style="2" customWidth="1"/>
    <col min="15" max="15" width="5.5703125" style="2" customWidth="1"/>
    <col min="16" max="16" width="5.85546875" style="2" customWidth="1"/>
    <col min="17" max="17" width="5.28515625" style="2" customWidth="1"/>
    <col min="18" max="18" width="5.7109375" style="2" customWidth="1"/>
    <col min="19" max="19" width="6.5703125" style="2" customWidth="1"/>
    <col min="20" max="16384" width="9.140625" style="2"/>
  </cols>
  <sheetData>
    <row r="1" spans="1:21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1" ht="15.75" x14ac:dyDescent="0.25">
      <c r="A2" s="71" t="s">
        <v>146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1" ht="15.75" x14ac:dyDescent="0.25">
      <c r="A3" s="70" t="s">
        <v>147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1" x14ac:dyDescent="0.25">
      <c r="A4" s="3" t="s">
        <v>3</v>
      </c>
      <c r="R4" s="24"/>
      <c r="S4" s="24"/>
    </row>
    <row r="5" spans="1:21" x14ac:dyDescent="0.25">
      <c r="A5" s="4" t="s">
        <v>4</v>
      </c>
      <c r="B5" s="5"/>
      <c r="C5" s="5"/>
      <c r="D5" s="5">
        <v>4</v>
      </c>
      <c r="E5" s="5" t="s">
        <v>5</v>
      </c>
      <c r="F5" s="5"/>
      <c r="G5" s="5"/>
      <c r="H5" s="5">
        <v>2023</v>
      </c>
      <c r="R5" s="72" t="s">
        <v>6</v>
      </c>
      <c r="S5" s="72"/>
    </row>
    <row r="6" spans="1:21" x14ac:dyDescent="0.25">
      <c r="A6" s="6" t="s">
        <v>7</v>
      </c>
      <c r="E6" s="2" t="s">
        <v>101</v>
      </c>
      <c r="P6" s="73" t="s">
        <v>10</v>
      </c>
      <c r="Q6" s="73"/>
      <c r="R6" s="72">
        <v>5042022</v>
      </c>
      <c r="S6" s="72"/>
    </row>
    <row r="7" spans="1:21" x14ac:dyDescent="0.25">
      <c r="A7" s="6" t="s">
        <v>11</v>
      </c>
      <c r="D7" s="2" t="s">
        <v>148</v>
      </c>
      <c r="F7" s="2" t="s">
        <v>149</v>
      </c>
      <c r="R7" s="72"/>
      <c r="S7" s="72"/>
    </row>
    <row r="8" spans="1:21" x14ac:dyDescent="0.25">
      <c r="A8" s="6"/>
      <c r="B8" s="74" t="s">
        <v>13</v>
      </c>
      <c r="C8" s="75"/>
      <c r="D8" s="75"/>
      <c r="E8" s="75"/>
      <c r="F8" s="75" t="s">
        <v>14</v>
      </c>
      <c r="G8" s="75"/>
      <c r="H8" s="75"/>
      <c r="I8" s="75"/>
      <c r="J8" s="75" t="s">
        <v>15</v>
      </c>
      <c r="K8" s="75"/>
      <c r="L8" s="75"/>
      <c r="M8" s="75"/>
      <c r="N8" s="75"/>
      <c r="O8" s="76"/>
      <c r="R8" s="72"/>
      <c r="S8" s="72"/>
    </row>
    <row r="9" spans="1:21" x14ac:dyDescent="0.25">
      <c r="A9" s="6"/>
      <c r="B9" s="77">
        <v>16</v>
      </c>
      <c r="C9" s="78"/>
      <c r="D9" s="78"/>
      <c r="E9" s="78"/>
      <c r="F9" s="78">
        <v>71.709999999999994</v>
      </c>
      <c r="G9" s="78"/>
      <c r="H9" s="78"/>
      <c r="I9" s="78"/>
      <c r="J9" s="79">
        <f>B9*F9</f>
        <v>1147.3599999999999</v>
      </c>
      <c r="K9" s="79"/>
      <c r="L9" s="79"/>
      <c r="M9" s="79"/>
      <c r="N9" s="79"/>
      <c r="O9" s="80"/>
      <c r="S9" s="2">
        <v>7</v>
      </c>
    </row>
    <row r="10" spans="1:21" x14ac:dyDescent="0.25">
      <c r="A10" s="7"/>
    </row>
    <row r="11" spans="1:21" ht="61.5" customHeight="1" x14ac:dyDescent="0.25">
      <c r="A11" s="8"/>
      <c r="B11" s="34"/>
      <c r="C11" s="10" t="s">
        <v>118</v>
      </c>
      <c r="D11" s="10" t="s">
        <v>24</v>
      </c>
      <c r="E11" s="10" t="s">
        <v>134</v>
      </c>
      <c r="F11" s="10" t="s">
        <v>26</v>
      </c>
      <c r="G11" s="10" t="s">
        <v>56</v>
      </c>
      <c r="H11" s="10" t="s">
        <v>16</v>
      </c>
      <c r="I11" s="10" t="s">
        <v>51</v>
      </c>
      <c r="J11" s="10" t="s">
        <v>22</v>
      </c>
      <c r="K11" s="10" t="s">
        <v>28</v>
      </c>
      <c r="L11" s="10" t="s">
        <v>150</v>
      </c>
      <c r="M11" s="10" t="s">
        <v>151</v>
      </c>
      <c r="N11" s="10" t="s">
        <v>57</v>
      </c>
      <c r="O11" s="10" t="s">
        <v>104</v>
      </c>
      <c r="P11" s="10" t="s">
        <v>52</v>
      </c>
      <c r="Q11" s="10" t="s">
        <v>21</v>
      </c>
      <c r="R11" s="10"/>
      <c r="S11" s="10" t="s">
        <v>60</v>
      </c>
      <c r="T11" s="10"/>
      <c r="U11" s="10"/>
    </row>
    <row r="12" spans="1:21" ht="15" customHeight="1" x14ac:dyDescent="0.25">
      <c r="A12" s="8"/>
      <c r="B12" s="9" t="s">
        <v>152</v>
      </c>
      <c r="C12" s="11">
        <v>0.01</v>
      </c>
      <c r="D12" s="11">
        <v>5.0000000000000001E-4</v>
      </c>
      <c r="E12" s="11">
        <v>1.4E-2</v>
      </c>
      <c r="F12" s="11">
        <v>0.06</v>
      </c>
      <c r="G12" s="11">
        <v>0.05</v>
      </c>
      <c r="H12" s="11">
        <v>0.1</v>
      </c>
      <c r="I12" s="11">
        <v>1.4999999999999999E-2</v>
      </c>
      <c r="J12" s="11">
        <v>0.01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98" t="s">
        <v>31</v>
      </c>
      <c r="B13" s="36" t="s">
        <v>153</v>
      </c>
      <c r="C13" s="11">
        <v>2E-3</v>
      </c>
      <c r="D13" s="11">
        <v>1E-3</v>
      </c>
      <c r="E13" s="11">
        <v>0.06</v>
      </c>
      <c r="F13" s="11"/>
      <c r="G13" s="11"/>
      <c r="H13" s="11"/>
      <c r="I13" s="11"/>
      <c r="J13" s="11"/>
      <c r="K13" s="11"/>
      <c r="L13" s="11"/>
      <c r="M13" s="11"/>
      <c r="N13" s="11"/>
      <c r="O13" s="11">
        <v>6.0000000000000001E-3</v>
      </c>
      <c r="P13" s="11">
        <v>0.14299999999999999</v>
      </c>
      <c r="Q13" s="11"/>
      <c r="R13" s="11"/>
      <c r="S13" s="11"/>
      <c r="T13" s="11"/>
      <c r="U13" s="11"/>
    </row>
    <row r="14" spans="1:21" x14ac:dyDescent="0.25">
      <c r="A14" s="98"/>
      <c r="B14" s="36" t="s">
        <v>154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v>5.0000000000000001E-3</v>
      </c>
      <c r="O14" s="11"/>
      <c r="P14" s="11"/>
      <c r="Q14" s="11">
        <v>0.01</v>
      </c>
      <c r="R14" s="11"/>
      <c r="S14" s="11">
        <v>2.5000000000000001E-2</v>
      </c>
      <c r="T14" s="11"/>
      <c r="U14" s="11"/>
    </row>
    <row r="15" spans="1:21" x14ac:dyDescent="0.25">
      <c r="A15" s="98"/>
      <c r="B15" s="36" t="s">
        <v>150</v>
      </c>
      <c r="C15" s="11"/>
      <c r="D15" s="11"/>
      <c r="E15" s="11"/>
      <c r="F15" s="11"/>
      <c r="G15" s="11"/>
      <c r="H15" s="11"/>
      <c r="I15" s="11"/>
      <c r="J15" s="11"/>
      <c r="K15" s="11"/>
      <c r="L15" s="11">
        <v>2.5000000000000001E-2</v>
      </c>
      <c r="M15" s="11"/>
      <c r="N15" s="11">
        <v>1.4999999999999999E-2</v>
      </c>
      <c r="O15" s="11"/>
      <c r="P15" s="11"/>
      <c r="Q15" s="11"/>
      <c r="R15" s="11"/>
      <c r="S15" s="11"/>
      <c r="T15" s="11"/>
      <c r="U15" s="11"/>
    </row>
    <row r="16" spans="1:21" x14ac:dyDescent="0.25">
      <c r="A16" s="98"/>
      <c r="B16" s="15" t="s">
        <v>155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v>0.1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98"/>
      <c r="B17" s="15" t="s">
        <v>37</v>
      </c>
      <c r="C17" s="11"/>
      <c r="D17" s="11"/>
      <c r="E17" s="11"/>
      <c r="F17" s="11"/>
      <c r="G17" s="11"/>
      <c r="H17" s="11"/>
      <c r="I17" s="11"/>
      <c r="J17" s="11"/>
      <c r="K17" s="11">
        <v>7.0000000000000007E-2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5.25" customHeight="1" x14ac:dyDescent="0.25">
      <c r="A18" s="98"/>
      <c r="B18" s="15"/>
      <c r="C18" s="11"/>
      <c r="D18" s="11"/>
      <c r="E18" s="11"/>
      <c r="F18" s="11"/>
      <c r="G18" s="11"/>
      <c r="H18" s="11">
        <v>6.05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5.25" customHeight="1" x14ac:dyDescent="0.25">
      <c r="A19" s="98"/>
      <c r="B19" s="15"/>
      <c r="C19" s="11"/>
      <c r="D19" s="11"/>
      <c r="E19" s="11"/>
      <c r="F19" s="11"/>
      <c r="G19" s="11"/>
      <c r="H19" s="11">
        <v>7.05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4" customHeight="1" x14ac:dyDescent="0.25">
      <c r="A20" s="88" t="s">
        <v>39</v>
      </c>
      <c r="B20" s="82"/>
      <c r="C20" s="32">
        <v>0.01</v>
      </c>
      <c r="D20" s="39">
        <v>1E-3</v>
      </c>
      <c r="E20" s="32">
        <v>7.3999999999999996E-2</v>
      </c>
      <c r="F20" s="32">
        <v>0.02</v>
      </c>
      <c r="G20" s="32">
        <v>0.05</v>
      </c>
      <c r="H20" s="32">
        <v>0.1</v>
      </c>
      <c r="I20" s="32">
        <v>1.4999999999999999E-2</v>
      </c>
      <c r="J20" s="32">
        <v>0.01</v>
      </c>
      <c r="K20" s="32">
        <v>6.4000000000000001E-2</v>
      </c>
      <c r="L20" s="32">
        <v>2.5000000000000001E-2</v>
      </c>
      <c r="M20" s="32">
        <v>0.1</v>
      </c>
      <c r="N20" s="32">
        <v>0.02</v>
      </c>
      <c r="O20" s="32">
        <v>6.1000000000000004E-3</v>
      </c>
      <c r="P20" s="32">
        <v>0.14299999999999999</v>
      </c>
      <c r="Q20" s="32">
        <v>0.01</v>
      </c>
      <c r="R20" s="32"/>
      <c r="S20" s="11">
        <v>2.5000000000000001E-2</v>
      </c>
      <c r="T20" s="11"/>
      <c r="U20" s="11"/>
    </row>
    <row r="21" spans="1:21" x14ac:dyDescent="0.25">
      <c r="A21" s="89" t="s">
        <v>68</v>
      </c>
      <c r="B21" s="82"/>
      <c r="C21" s="19">
        <f>B9*C20</f>
        <v>0.16</v>
      </c>
      <c r="D21" s="19">
        <f>B9*D20</f>
        <v>1.6E-2</v>
      </c>
      <c r="E21" s="19">
        <f>B9*E20</f>
        <v>1.1839999999999999</v>
      </c>
      <c r="F21" s="19">
        <f>B9*F20</f>
        <v>0.32</v>
      </c>
      <c r="G21" s="19">
        <f>B9*G20</f>
        <v>0.8</v>
      </c>
      <c r="H21" s="19">
        <f>B9*H20</f>
        <v>1.6</v>
      </c>
      <c r="I21" s="19">
        <f>B9*I20</f>
        <v>0.24</v>
      </c>
      <c r="J21" s="19">
        <f>B9*J20</f>
        <v>0.16</v>
      </c>
      <c r="K21" s="19">
        <f>B9*K20</f>
        <v>1.024</v>
      </c>
      <c r="L21" s="19">
        <f>B9*L20</f>
        <v>0.4</v>
      </c>
      <c r="M21" s="19">
        <f>B9*M20</f>
        <v>1.6</v>
      </c>
      <c r="N21" s="19">
        <f>B9*N20</f>
        <v>0.32</v>
      </c>
      <c r="O21" s="19">
        <f>B9*O20</f>
        <v>9.7600000000000006E-2</v>
      </c>
      <c r="P21" s="19">
        <f>B9*P20</f>
        <v>2.2879999999999998</v>
      </c>
      <c r="Q21" s="19">
        <f>B9*Q20</f>
        <v>0.16</v>
      </c>
      <c r="R21" s="19">
        <f>B9*R20</f>
        <v>0</v>
      </c>
      <c r="S21" s="19">
        <f>B9*S20</f>
        <v>0.4</v>
      </c>
      <c r="T21" s="11"/>
      <c r="U21" s="11"/>
    </row>
    <row r="22" spans="1:21" x14ac:dyDescent="0.25">
      <c r="A22" s="89" t="s">
        <v>41</v>
      </c>
      <c r="B22" s="82"/>
      <c r="C22" s="32">
        <v>120</v>
      </c>
      <c r="D22" s="32">
        <v>25</v>
      </c>
      <c r="E22" s="33">
        <v>450</v>
      </c>
      <c r="F22" s="32">
        <v>40</v>
      </c>
      <c r="G22" s="32">
        <v>40</v>
      </c>
      <c r="H22" s="32">
        <v>45</v>
      </c>
      <c r="I22" s="32">
        <v>50</v>
      </c>
      <c r="J22" s="32">
        <v>40</v>
      </c>
      <c r="K22" s="32">
        <v>50</v>
      </c>
      <c r="L22" s="32">
        <v>100</v>
      </c>
      <c r="M22" s="32">
        <v>120</v>
      </c>
      <c r="N22" s="32">
        <v>70</v>
      </c>
      <c r="O22" s="32">
        <v>40</v>
      </c>
      <c r="P22" s="32">
        <v>8</v>
      </c>
      <c r="Q22" s="32">
        <v>700</v>
      </c>
      <c r="R22" s="32"/>
      <c r="S22" s="11">
        <v>50</v>
      </c>
      <c r="T22" s="11"/>
      <c r="U22" s="11"/>
    </row>
    <row r="23" spans="1:21" x14ac:dyDescent="0.25">
      <c r="A23" s="89" t="s">
        <v>42</v>
      </c>
      <c r="B23" s="82"/>
      <c r="C23" s="20">
        <f>C21*C22</f>
        <v>19.2</v>
      </c>
      <c r="D23" s="20">
        <f t="shared" ref="D23:S23" si="0">D21*D22</f>
        <v>0.4</v>
      </c>
      <c r="E23" s="20">
        <f t="shared" si="0"/>
        <v>532.79999999999995</v>
      </c>
      <c r="F23" s="20">
        <f t="shared" si="0"/>
        <v>12.8</v>
      </c>
      <c r="G23" s="20">
        <f t="shared" si="0"/>
        <v>32</v>
      </c>
      <c r="H23" s="20">
        <f t="shared" si="0"/>
        <v>72</v>
      </c>
      <c r="I23" s="20">
        <f t="shared" si="0"/>
        <v>12</v>
      </c>
      <c r="J23" s="20">
        <f t="shared" si="0"/>
        <v>6.4</v>
      </c>
      <c r="K23" s="20">
        <f t="shared" si="0"/>
        <v>51.2</v>
      </c>
      <c r="L23" s="20">
        <f t="shared" si="0"/>
        <v>40</v>
      </c>
      <c r="M23" s="20">
        <f t="shared" si="0"/>
        <v>192</v>
      </c>
      <c r="N23" s="20">
        <f t="shared" si="0"/>
        <v>22.4</v>
      </c>
      <c r="O23" s="20">
        <f t="shared" si="0"/>
        <v>3.9039999999999999</v>
      </c>
      <c r="P23" s="20">
        <f t="shared" si="0"/>
        <v>18.303999999999998</v>
      </c>
      <c r="Q23" s="20">
        <f t="shared" si="0"/>
        <v>112</v>
      </c>
      <c r="R23" s="20">
        <f t="shared" si="0"/>
        <v>0</v>
      </c>
      <c r="S23" s="41">
        <f t="shared" si="0"/>
        <v>20</v>
      </c>
      <c r="T23" s="35"/>
      <c r="U23" s="35"/>
    </row>
    <row r="24" spans="1:21" ht="18.75" x14ac:dyDescent="0.25">
      <c r="A24" s="21" t="s">
        <v>43</v>
      </c>
      <c r="B24" s="22">
        <f>C23+D23+E23+F23+G23+H23+I23+J23+K23+L23+M23+N23+O23+P23+Q23+R23+S23</f>
        <v>1147.4079999999999</v>
      </c>
    </row>
    <row r="25" spans="1:21" ht="15.75" x14ac:dyDescent="0.25">
      <c r="A25" s="1" t="s">
        <v>44</v>
      </c>
    </row>
    <row r="26" spans="1:21" ht="15.75" x14ac:dyDescent="0.25">
      <c r="A26" s="1" t="s">
        <v>69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customSheetViews>
    <customSheetView guid="{7C71CE33-CA05-4E8C-868C-4E6D5D8CB35A}" topLeftCell="A7">
      <selection activeCell="D14" sqref="D14"/>
      <pageMargins left="0.7" right="0.7" top="0.75" bottom="0.75" header="0.3" footer="0.3"/>
      <pageSetup paperSize="9" orientation="landscape" verticalDpi="360"/>
    </customSheetView>
  </customSheetViews>
  <mergeCells count="19">
    <mergeCell ref="A22:B22"/>
    <mergeCell ref="A23:B23"/>
    <mergeCell ref="A13:A19"/>
    <mergeCell ref="B9:E9"/>
    <mergeCell ref="F9:I9"/>
    <mergeCell ref="J9:O9"/>
    <mergeCell ref="A20:B20"/>
    <mergeCell ref="A21:B21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landscape" verticalDpi="36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V11" sqref="V11"/>
    </sheetView>
  </sheetViews>
  <sheetFormatPr defaultColWidth="9.140625" defaultRowHeight="15" x14ac:dyDescent="0.25"/>
  <cols>
    <col min="1" max="2" width="9.140625" style="2"/>
    <col min="3" max="3" width="7.42578125" style="2" customWidth="1"/>
    <col min="4" max="4" width="7.140625" style="2" customWidth="1"/>
    <col min="5" max="5" width="5.85546875" style="2" customWidth="1"/>
    <col min="6" max="6" width="6.42578125" style="2" customWidth="1"/>
    <col min="7" max="7" width="6.28515625" style="2" customWidth="1"/>
    <col min="8" max="8" width="7" style="2" customWidth="1"/>
    <col min="9" max="9" width="6.28515625" style="2" customWidth="1"/>
    <col min="10" max="10" width="6.42578125" style="2" customWidth="1"/>
    <col min="11" max="12" width="6.28515625" style="2" customWidth="1"/>
    <col min="13" max="13" width="6.7109375" style="2" customWidth="1"/>
    <col min="14" max="16" width="6.85546875" style="2" customWidth="1"/>
    <col min="17" max="17" width="7" style="2" customWidth="1"/>
    <col min="18" max="19" width="5.7109375" style="2" customWidth="1"/>
    <col min="20" max="20" width="0.7109375" style="2" customWidth="1"/>
    <col min="21" max="16384" width="9.140625" style="2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208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209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3" t="s">
        <v>3</v>
      </c>
      <c r="S4" s="24"/>
      <c r="T4" s="24"/>
    </row>
    <row r="5" spans="1:20" x14ac:dyDescent="0.25">
      <c r="A5" s="4" t="s">
        <v>4</v>
      </c>
      <c r="B5" s="5"/>
      <c r="C5" s="5">
        <v>10</v>
      </c>
      <c r="D5" s="5"/>
      <c r="E5" s="5" t="s">
        <v>5</v>
      </c>
      <c r="F5" s="5"/>
      <c r="G5" s="5"/>
      <c r="H5" s="5">
        <v>2023</v>
      </c>
      <c r="I5" s="2" t="s">
        <v>156</v>
      </c>
      <c r="S5" s="72" t="s">
        <v>6</v>
      </c>
      <c r="T5" s="72"/>
    </row>
    <row r="6" spans="1:20" x14ac:dyDescent="0.25">
      <c r="A6" s="6" t="s">
        <v>7</v>
      </c>
      <c r="E6" s="2" t="s">
        <v>101</v>
      </c>
      <c r="Q6" s="73" t="s">
        <v>10</v>
      </c>
      <c r="R6" s="73"/>
      <c r="S6" s="72">
        <v>5042022</v>
      </c>
      <c r="T6" s="72"/>
    </row>
    <row r="7" spans="1:20" x14ac:dyDescent="0.25">
      <c r="A7" s="6" t="s">
        <v>11</v>
      </c>
      <c r="C7" s="2" t="s">
        <v>75</v>
      </c>
      <c r="D7" s="2" t="s">
        <v>49</v>
      </c>
      <c r="S7" s="72"/>
      <c r="T7" s="72"/>
    </row>
    <row r="8" spans="1:20" x14ac:dyDescent="0.25">
      <c r="A8" s="6"/>
      <c r="B8" s="74" t="s">
        <v>13</v>
      </c>
      <c r="C8" s="75"/>
      <c r="D8" s="75"/>
      <c r="E8" s="75"/>
      <c r="F8" s="75" t="s">
        <v>14</v>
      </c>
      <c r="G8" s="75"/>
      <c r="H8" s="75"/>
      <c r="I8" s="75"/>
      <c r="J8" s="75" t="s">
        <v>15</v>
      </c>
      <c r="K8" s="75"/>
      <c r="L8" s="75"/>
      <c r="M8" s="75"/>
      <c r="N8" s="75"/>
      <c r="O8" s="76"/>
      <c r="S8" s="72"/>
      <c r="T8" s="72"/>
    </row>
    <row r="9" spans="1:20" x14ac:dyDescent="0.25">
      <c r="A9" s="6"/>
      <c r="B9" s="77">
        <v>15</v>
      </c>
      <c r="C9" s="78"/>
      <c r="D9" s="78"/>
      <c r="E9" s="78"/>
      <c r="F9" s="78">
        <v>71.709999999999994</v>
      </c>
      <c r="G9" s="78"/>
      <c r="H9" s="78"/>
      <c r="I9" s="78"/>
      <c r="J9" s="79">
        <f>B9*F9</f>
        <v>1075.6499999999999</v>
      </c>
      <c r="K9" s="79"/>
      <c r="L9" s="79"/>
      <c r="M9" s="79"/>
      <c r="N9" s="79"/>
      <c r="O9" s="80"/>
      <c r="S9" s="2">
        <v>8</v>
      </c>
    </row>
    <row r="10" spans="1:20" x14ac:dyDescent="0.25">
      <c r="A10" s="7"/>
    </row>
    <row r="11" spans="1:20" ht="59.25" customHeight="1" x14ac:dyDescent="0.25">
      <c r="A11" s="8"/>
      <c r="B11" s="34"/>
      <c r="C11" s="10" t="s">
        <v>16</v>
      </c>
      <c r="D11" s="10" t="s">
        <v>157</v>
      </c>
      <c r="E11" s="10" t="s">
        <v>51</v>
      </c>
      <c r="F11" s="10" t="s">
        <v>22</v>
      </c>
      <c r="G11" s="10" t="s">
        <v>24</v>
      </c>
      <c r="H11" s="10" t="s">
        <v>158</v>
      </c>
      <c r="I11" s="10" t="s">
        <v>20</v>
      </c>
      <c r="J11" s="10" t="s">
        <v>25</v>
      </c>
      <c r="K11" s="10" t="s">
        <v>56</v>
      </c>
      <c r="L11" s="10" t="s">
        <v>57</v>
      </c>
      <c r="M11" s="10" t="s">
        <v>159</v>
      </c>
      <c r="N11" s="10" t="s">
        <v>160</v>
      </c>
      <c r="O11" s="38" t="s">
        <v>161</v>
      </c>
      <c r="P11" s="38" t="s">
        <v>162</v>
      </c>
      <c r="Q11" s="38" t="s">
        <v>28</v>
      </c>
      <c r="R11" s="38"/>
      <c r="S11" s="10"/>
    </row>
    <row r="12" spans="1:20" ht="38.25" x14ac:dyDescent="0.25">
      <c r="A12" s="8"/>
      <c r="B12" s="9" t="s">
        <v>163</v>
      </c>
      <c r="C12" s="11">
        <v>0.1</v>
      </c>
      <c r="D12" s="11">
        <v>0.03</v>
      </c>
      <c r="E12" s="11">
        <v>0.02</v>
      </c>
      <c r="F12" s="11">
        <v>1.2999999999999999E-2</v>
      </c>
      <c r="G12" s="11">
        <v>2E-3</v>
      </c>
      <c r="H12" s="11">
        <v>2E-3</v>
      </c>
      <c r="I12" s="11">
        <v>5.0000000000000001E-3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20" x14ac:dyDescent="0.25">
      <c r="A13" s="98" t="s">
        <v>31</v>
      </c>
      <c r="B13" s="36"/>
      <c r="C13" s="11"/>
      <c r="D13" s="11"/>
      <c r="E13" s="11"/>
      <c r="F13" s="11"/>
      <c r="G13" s="11">
        <v>1.4E-3</v>
      </c>
      <c r="H13" s="11"/>
      <c r="I13" s="11"/>
      <c r="J13" s="11"/>
      <c r="K13" s="11"/>
      <c r="L13" s="11"/>
      <c r="M13" s="11"/>
      <c r="N13" s="11"/>
      <c r="O13" s="11"/>
      <c r="P13" s="11">
        <v>0.1</v>
      </c>
      <c r="Q13" s="11"/>
      <c r="R13" s="11"/>
      <c r="S13" s="11"/>
    </row>
    <row r="14" spans="1:20" x14ac:dyDescent="0.25">
      <c r="A14" s="98"/>
      <c r="B14" s="36" t="s">
        <v>164</v>
      </c>
      <c r="C14" s="11">
        <v>0.14199999999999999</v>
      </c>
      <c r="D14" s="11"/>
      <c r="E14" s="11"/>
      <c r="F14" s="11"/>
      <c r="G14" s="11">
        <v>8.0000000000000004E-4</v>
      </c>
      <c r="H14" s="11">
        <v>5.0000000000000001E-3</v>
      </c>
      <c r="I14" s="11"/>
      <c r="J14" s="11">
        <v>3.9E-2</v>
      </c>
      <c r="K14" s="11"/>
      <c r="L14" s="11"/>
      <c r="M14" s="11"/>
      <c r="N14" s="11"/>
      <c r="O14" s="11"/>
      <c r="P14" s="11"/>
      <c r="Q14" s="11"/>
      <c r="R14" s="11"/>
      <c r="S14" s="11"/>
    </row>
    <row r="15" spans="1:20" x14ac:dyDescent="0.25">
      <c r="A15" s="98"/>
      <c r="B15" s="36" t="s">
        <v>165</v>
      </c>
      <c r="C15" s="11"/>
      <c r="D15" s="11"/>
      <c r="E15" s="11"/>
      <c r="F15" s="11"/>
      <c r="G15" s="11"/>
      <c r="H15" s="11"/>
      <c r="I15" s="11"/>
      <c r="J15" s="11"/>
      <c r="K15" s="11"/>
      <c r="L15" s="11">
        <v>1.4999999999999999E-2</v>
      </c>
      <c r="M15" s="11"/>
      <c r="N15" s="11"/>
      <c r="O15" s="11">
        <v>1.4E-2</v>
      </c>
      <c r="P15" s="11"/>
      <c r="Q15" s="11"/>
      <c r="R15" s="11"/>
      <c r="S15" s="11"/>
    </row>
    <row r="16" spans="1:20" x14ac:dyDescent="0.25">
      <c r="A16" s="98"/>
      <c r="B16" s="15" t="s">
        <v>37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0.1</v>
      </c>
      <c r="R16" s="11"/>
      <c r="S16" s="11"/>
    </row>
    <row r="17" spans="1:19" ht="38.25" x14ac:dyDescent="0.25">
      <c r="A17" s="98"/>
      <c r="B17" s="15" t="s">
        <v>166</v>
      </c>
      <c r="C17" s="11"/>
      <c r="D17" s="11"/>
      <c r="E17" s="11">
        <v>6.0000000000000001E-3</v>
      </c>
      <c r="F17" s="11"/>
      <c r="G17" s="11"/>
      <c r="H17" s="11"/>
      <c r="I17" s="11"/>
      <c r="J17" s="11"/>
      <c r="K17" s="11">
        <v>0.05</v>
      </c>
      <c r="L17" s="11">
        <v>2E-3</v>
      </c>
      <c r="M17" s="11">
        <v>5.0000000000000001E-3</v>
      </c>
      <c r="N17" s="11">
        <v>0.02</v>
      </c>
      <c r="O17" s="11"/>
      <c r="P17" s="11"/>
      <c r="Q17" s="11"/>
      <c r="R17" s="11"/>
      <c r="S17" s="11"/>
    </row>
    <row r="18" spans="1:19" x14ac:dyDescent="0.25">
      <c r="A18" s="98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98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25.5" customHeight="1" x14ac:dyDescent="0.25">
      <c r="A20" s="88" t="s">
        <v>39</v>
      </c>
      <c r="B20" s="82"/>
      <c r="C20" s="32">
        <v>0.24199999999999999</v>
      </c>
      <c r="D20" s="39">
        <v>0.03</v>
      </c>
      <c r="E20" s="32">
        <v>2.5999999999999999E-2</v>
      </c>
      <c r="F20" s="32">
        <v>1.2999999999999999E-2</v>
      </c>
      <c r="G20" s="32">
        <v>4.4000000000000003E-3</v>
      </c>
      <c r="H20" s="32">
        <v>7.0000000000000001E-3</v>
      </c>
      <c r="I20" s="32">
        <v>5.0000000000000001E-3</v>
      </c>
      <c r="J20" s="32">
        <v>3.1E-2</v>
      </c>
      <c r="K20" s="32">
        <v>0.05</v>
      </c>
      <c r="L20" s="32">
        <v>1.7000000000000001E-2</v>
      </c>
      <c r="M20" s="32">
        <v>5.0000000000000001E-3</v>
      </c>
      <c r="N20" s="32">
        <v>0.02</v>
      </c>
      <c r="O20" s="37">
        <v>1.4E-2</v>
      </c>
      <c r="P20" s="32">
        <v>0.1</v>
      </c>
      <c r="Q20" s="32">
        <v>0.1</v>
      </c>
      <c r="R20" s="32"/>
      <c r="S20" s="11"/>
    </row>
    <row r="21" spans="1:19" x14ac:dyDescent="0.25">
      <c r="A21" s="89" t="s">
        <v>68</v>
      </c>
      <c r="B21" s="82"/>
      <c r="C21" s="19">
        <f>B9*C20</f>
        <v>3.63</v>
      </c>
      <c r="D21" s="19">
        <f>B9*D20</f>
        <v>0.44999999999999996</v>
      </c>
      <c r="E21" s="19">
        <f>B9*E20</f>
        <v>0.38999999999999996</v>
      </c>
      <c r="F21" s="19">
        <f>B9*F20</f>
        <v>0.19499999999999998</v>
      </c>
      <c r="G21" s="19">
        <f>B9*G20</f>
        <v>6.6000000000000003E-2</v>
      </c>
      <c r="H21" s="19">
        <f>B9*H20</f>
        <v>0.105</v>
      </c>
      <c r="I21" s="19">
        <f>B9*I20</f>
        <v>7.4999999999999997E-2</v>
      </c>
      <c r="J21" s="19">
        <f>B9*J20</f>
        <v>0.46499999999999997</v>
      </c>
      <c r="K21" s="19">
        <f>B9*K20</f>
        <v>0.75</v>
      </c>
      <c r="L21" s="19">
        <f>B9*L20</f>
        <v>0.255</v>
      </c>
      <c r="M21" s="19">
        <f>B9*M20</f>
        <v>7.4999999999999997E-2</v>
      </c>
      <c r="N21" s="19">
        <f>B9*N20</f>
        <v>0.3</v>
      </c>
      <c r="O21" s="19">
        <f>B9*O20</f>
        <v>0.21</v>
      </c>
      <c r="P21" s="19">
        <f>B9*P20</f>
        <v>1.5</v>
      </c>
      <c r="Q21" s="19">
        <f>B9*Q20</f>
        <v>1.5</v>
      </c>
      <c r="R21" s="19">
        <f>B9*R20</f>
        <v>0</v>
      </c>
      <c r="S21" s="19">
        <f>B9*S20</f>
        <v>0</v>
      </c>
    </row>
    <row r="22" spans="1:19" x14ac:dyDescent="0.25">
      <c r="A22" s="89" t="s">
        <v>41</v>
      </c>
      <c r="B22" s="82"/>
      <c r="C22" s="32">
        <v>45</v>
      </c>
      <c r="D22" s="32">
        <v>150</v>
      </c>
      <c r="E22" s="33">
        <v>50</v>
      </c>
      <c r="F22" s="32">
        <v>40</v>
      </c>
      <c r="G22" s="32">
        <v>25</v>
      </c>
      <c r="H22" s="32">
        <v>700</v>
      </c>
      <c r="I22" s="32">
        <v>200</v>
      </c>
      <c r="J22" s="32">
        <v>100</v>
      </c>
      <c r="K22" s="32">
        <v>40</v>
      </c>
      <c r="L22" s="32">
        <v>70</v>
      </c>
      <c r="M22" s="32">
        <v>120</v>
      </c>
      <c r="N22" s="32">
        <v>120</v>
      </c>
      <c r="O22" s="32">
        <v>300</v>
      </c>
      <c r="P22" s="32">
        <v>300</v>
      </c>
      <c r="Q22" s="32">
        <v>50</v>
      </c>
      <c r="R22" s="32"/>
      <c r="S22" s="11"/>
    </row>
    <row r="23" spans="1:19" x14ac:dyDescent="0.25">
      <c r="A23" s="89" t="s">
        <v>42</v>
      </c>
      <c r="B23" s="82"/>
      <c r="C23" s="20">
        <f>C21*C22</f>
        <v>163.35</v>
      </c>
      <c r="D23" s="20">
        <f t="shared" ref="D23:S23" si="0">D21*D22</f>
        <v>67.5</v>
      </c>
      <c r="E23" s="20">
        <f t="shared" si="0"/>
        <v>19.499999999999996</v>
      </c>
      <c r="F23" s="20">
        <f t="shared" si="0"/>
        <v>7.7999999999999989</v>
      </c>
      <c r="G23" s="20">
        <f t="shared" si="0"/>
        <v>1.6500000000000001</v>
      </c>
      <c r="H23" s="20">
        <f t="shared" si="0"/>
        <v>73.5</v>
      </c>
      <c r="I23" s="20">
        <f t="shared" si="0"/>
        <v>15</v>
      </c>
      <c r="J23" s="20">
        <f t="shared" si="0"/>
        <v>46.5</v>
      </c>
      <c r="K23" s="20">
        <f t="shared" si="0"/>
        <v>30</v>
      </c>
      <c r="L23" s="20">
        <f t="shared" si="0"/>
        <v>17.850000000000001</v>
      </c>
      <c r="M23" s="20">
        <f t="shared" si="0"/>
        <v>9</v>
      </c>
      <c r="N23" s="20">
        <f t="shared" si="0"/>
        <v>36</v>
      </c>
      <c r="O23" s="20">
        <f t="shared" si="0"/>
        <v>63</v>
      </c>
      <c r="P23" s="20">
        <f t="shared" si="0"/>
        <v>450</v>
      </c>
      <c r="Q23" s="20">
        <f t="shared" si="0"/>
        <v>75</v>
      </c>
      <c r="R23" s="20">
        <f t="shared" si="0"/>
        <v>0</v>
      </c>
      <c r="S23" s="20">
        <f t="shared" si="0"/>
        <v>0</v>
      </c>
    </row>
    <row r="24" spans="1:19" ht="26.25" customHeight="1" x14ac:dyDescent="0.25">
      <c r="A24" s="21" t="s">
        <v>43</v>
      </c>
      <c r="B24" s="40">
        <f>C23+D23+E23+F23+G23+H23+I23+J23+K23+L23+M23+N23+O23+P23+Q23+R23+S23</f>
        <v>1075.6500000000001</v>
      </c>
      <c r="G24" s="2">
        <v>0</v>
      </c>
    </row>
    <row r="25" spans="1:19" ht="15.75" x14ac:dyDescent="0.25">
      <c r="A25" s="1" t="s">
        <v>44</v>
      </c>
    </row>
    <row r="26" spans="1:19" ht="15.75" x14ac:dyDescent="0.25">
      <c r="A26" s="1" t="s">
        <v>69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customSheetViews>
    <customSheetView guid="{7C71CE33-CA05-4E8C-868C-4E6D5D8CB35A}" topLeftCell="A7">
      <selection activeCell="O15" sqref="O15"/>
      <pageMargins left="0.7" right="0.7" top="0.75" bottom="0.75" header="0.3" footer="0.3"/>
      <pageSetup paperSize="9" orientation="landscape" verticalDpi="360"/>
    </customSheetView>
  </customSheetViews>
  <mergeCells count="19">
    <mergeCell ref="A22:B22"/>
    <mergeCell ref="A23:B23"/>
    <mergeCell ref="A13:A19"/>
    <mergeCell ref="B9:E9"/>
    <mergeCell ref="F9:I9"/>
    <mergeCell ref="J9:O9"/>
    <mergeCell ref="A20:B20"/>
    <mergeCell ref="A21:B21"/>
    <mergeCell ref="S7:T7"/>
    <mergeCell ref="B8:E8"/>
    <mergeCell ref="F8:I8"/>
    <mergeCell ref="J8:O8"/>
    <mergeCell ref="S8:T8"/>
    <mergeCell ref="A1:P1"/>
    <mergeCell ref="A2:P2"/>
    <mergeCell ref="A3:P3"/>
    <mergeCell ref="S5:T5"/>
    <mergeCell ref="Q6:R6"/>
    <mergeCell ref="S6:T6"/>
  </mergeCells>
  <pageMargins left="0.7" right="0.7" top="0.75" bottom="0.75" header="0.3" footer="0.3"/>
  <pageSetup paperSize="9" orientation="landscape" verticalDpi="36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X10" sqref="X10"/>
    </sheetView>
  </sheetViews>
  <sheetFormatPr defaultColWidth="9.140625" defaultRowHeight="15" x14ac:dyDescent="0.25"/>
  <cols>
    <col min="1" max="2" width="9.140625" style="2"/>
    <col min="3" max="4" width="6.5703125" style="2" customWidth="1"/>
    <col min="5" max="5" width="6.85546875" style="2" customWidth="1"/>
    <col min="6" max="6" width="6.42578125" style="2" customWidth="1"/>
    <col min="7" max="7" width="6.28515625" style="2" customWidth="1"/>
    <col min="8" max="8" width="6.7109375" style="2" customWidth="1"/>
    <col min="9" max="9" width="6.85546875" style="2" customWidth="1"/>
    <col min="10" max="10" width="6.28515625" style="2" customWidth="1"/>
    <col min="11" max="11" width="7.42578125" style="2" customWidth="1"/>
    <col min="12" max="12" width="5.85546875" style="2" customWidth="1"/>
    <col min="13" max="13" width="6.28515625" style="2" customWidth="1"/>
    <col min="14" max="14" width="6.42578125" style="2" customWidth="1"/>
    <col min="15" max="15" width="5.7109375" style="2" customWidth="1"/>
    <col min="16" max="16" width="6.42578125" style="2" customWidth="1"/>
    <col min="17" max="17" width="6.140625" style="2" customWidth="1"/>
    <col min="18" max="18" width="6.85546875" style="2" customWidth="1"/>
    <col min="19" max="19" width="6.5703125" style="2" customWidth="1"/>
    <col min="20" max="20" width="0.85546875" style="2" customWidth="1"/>
    <col min="21" max="16384" width="9.140625" style="2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167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168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3" t="s">
        <v>3</v>
      </c>
      <c r="S4" s="24"/>
      <c r="T4" s="24"/>
    </row>
    <row r="5" spans="1:20" x14ac:dyDescent="0.25">
      <c r="A5" s="4" t="s">
        <v>4</v>
      </c>
      <c r="B5" s="5"/>
      <c r="C5" s="5"/>
      <c r="D5" s="5">
        <v>31</v>
      </c>
      <c r="E5" s="5" t="s">
        <v>71</v>
      </c>
      <c r="F5" s="5"/>
      <c r="G5" s="5"/>
      <c r="H5" s="5" t="s">
        <v>47</v>
      </c>
      <c r="S5" s="72" t="s">
        <v>6</v>
      </c>
      <c r="T5" s="72"/>
    </row>
    <row r="6" spans="1:20" x14ac:dyDescent="0.25">
      <c r="A6" s="6" t="s">
        <v>7</v>
      </c>
      <c r="E6" s="2" t="s">
        <v>101</v>
      </c>
      <c r="Q6" s="73" t="s">
        <v>10</v>
      </c>
      <c r="R6" s="73"/>
      <c r="S6" s="72">
        <v>5042022</v>
      </c>
      <c r="T6" s="72"/>
    </row>
    <row r="7" spans="1:20" x14ac:dyDescent="0.25">
      <c r="A7" s="6" t="s">
        <v>11</v>
      </c>
      <c r="D7" s="2" t="s">
        <v>169</v>
      </c>
      <c r="S7" s="72"/>
      <c r="T7" s="72"/>
    </row>
    <row r="8" spans="1:20" x14ac:dyDescent="0.25">
      <c r="A8" s="6"/>
      <c r="B8" s="74" t="s">
        <v>13</v>
      </c>
      <c r="C8" s="75"/>
      <c r="D8" s="75"/>
      <c r="E8" s="75"/>
      <c r="F8" s="75" t="s">
        <v>14</v>
      </c>
      <c r="G8" s="75"/>
      <c r="H8" s="75"/>
      <c r="I8" s="75"/>
      <c r="J8" s="75" t="s">
        <v>15</v>
      </c>
      <c r="K8" s="75"/>
      <c r="L8" s="75"/>
      <c r="M8" s="75"/>
      <c r="N8" s="75"/>
      <c r="O8" s="76"/>
      <c r="S8" s="72"/>
      <c r="T8" s="72"/>
    </row>
    <row r="9" spans="1:20" x14ac:dyDescent="0.25">
      <c r="A9" s="6"/>
      <c r="B9" s="77">
        <v>20</v>
      </c>
      <c r="C9" s="78"/>
      <c r="D9" s="78"/>
      <c r="E9" s="78"/>
      <c r="F9" s="78">
        <v>71.709999999999994</v>
      </c>
      <c r="G9" s="78"/>
      <c r="H9" s="78"/>
      <c r="I9" s="78"/>
      <c r="J9" s="79">
        <f>B9*F9</f>
        <v>1434.2</v>
      </c>
      <c r="K9" s="79"/>
      <c r="L9" s="79"/>
      <c r="M9" s="79"/>
      <c r="N9" s="79"/>
      <c r="O9" s="80"/>
      <c r="S9" s="2">
        <v>9</v>
      </c>
    </row>
    <row r="10" spans="1:20" x14ac:dyDescent="0.25">
      <c r="A10" s="7"/>
    </row>
    <row r="11" spans="1:20" ht="60.75" customHeight="1" x14ac:dyDescent="0.25">
      <c r="A11" s="8"/>
      <c r="B11" s="34"/>
      <c r="C11" s="38" t="s">
        <v>170</v>
      </c>
      <c r="D11" s="38" t="s">
        <v>171</v>
      </c>
      <c r="E11" s="38" t="s">
        <v>51</v>
      </c>
      <c r="F11" s="38" t="s">
        <v>22</v>
      </c>
      <c r="G11" s="38" t="s">
        <v>24</v>
      </c>
      <c r="H11" s="38" t="s">
        <v>172</v>
      </c>
      <c r="I11" s="38" t="s">
        <v>173</v>
      </c>
      <c r="J11" s="38" t="s">
        <v>174</v>
      </c>
      <c r="K11" s="38" t="s">
        <v>175</v>
      </c>
      <c r="L11" s="38" t="s">
        <v>176</v>
      </c>
      <c r="M11" s="38" t="s">
        <v>177</v>
      </c>
      <c r="N11" s="38" t="s">
        <v>28</v>
      </c>
      <c r="O11" s="38" t="s">
        <v>178</v>
      </c>
      <c r="P11" s="38" t="s">
        <v>59</v>
      </c>
      <c r="Q11" s="38" t="s">
        <v>57</v>
      </c>
      <c r="R11" s="38"/>
      <c r="S11" s="38"/>
    </row>
    <row r="12" spans="1:20" ht="25.5" x14ac:dyDescent="0.25">
      <c r="A12" s="8"/>
      <c r="B12" s="9" t="s">
        <v>179</v>
      </c>
      <c r="C12" s="11">
        <v>7.0000000000000007E-2</v>
      </c>
      <c r="D12" s="11">
        <v>0.01</v>
      </c>
      <c r="E12" s="11">
        <v>0.02</v>
      </c>
      <c r="F12" s="11">
        <v>1.2999999999999999E-2</v>
      </c>
      <c r="G12" s="11">
        <v>8.9999999999999998E-4</v>
      </c>
      <c r="H12" s="11">
        <v>2E-3</v>
      </c>
      <c r="I12" s="11">
        <v>5.0000000000000001E-3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20" x14ac:dyDescent="0.25">
      <c r="A13" s="98" t="s">
        <v>31</v>
      </c>
      <c r="B13" s="36" t="s">
        <v>180</v>
      </c>
      <c r="C13" s="11"/>
      <c r="D13" s="11"/>
      <c r="E13" s="11">
        <v>0.03</v>
      </c>
      <c r="F13" s="11" t="s">
        <v>181</v>
      </c>
      <c r="G13" s="11">
        <v>1E-3</v>
      </c>
      <c r="H13" s="11">
        <v>5.0000000000000001E-3</v>
      </c>
      <c r="I13" s="11"/>
      <c r="J13" s="11">
        <v>0.04</v>
      </c>
      <c r="K13" s="11">
        <v>0.06</v>
      </c>
      <c r="L13" s="11">
        <v>5.0000000000000001E-3</v>
      </c>
      <c r="M13" s="11"/>
      <c r="N13" s="11"/>
      <c r="O13" s="11"/>
      <c r="P13" s="11"/>
      <c r="Q13" s="11"/>
      <c r="R13" s="11"/>
      <c r="S13" s="11"/>
    </row>
    <row r="14" spans="1:20" x14ac:dyDescent="0.25">
      <c r="A14" s="98"/>
      <c r="B14" s="36" t="s">
        <v>96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>
        <v>1.4E-2</v>
      </c>
      <c r="Q14" s="11">
        <v>1.4999999999999999E-2</v>
      </c>
      <c r="R14" s="11"/>
      <c r="S14" s="11"/>
    </row>
    <row r="15" spans="1:20" x14ac:dyDescent="0.25">
      <c r="A15" s="98"/>
      <c r="B15" s="36" t="s">
        <v>127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0.1</v>
      </c>
      <c r="N15" s="11"/>
      <c r="O15" s="11"/>
      <c r="P15" s="11"/>
      <c r="Q15" s="11"/>
      <c r="R15" s="11"/>
      <c r="S15" s="11"/>
    </row>
    <row r="16" spans="1:20" x14ac:dyDescent="0.25">
      <c r="A16" s="98"/>
      <c r="B16" s="15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v>0.09</v>
      </c>
      <c r="O16" s="11"/>
      <c r="P16" s="11"/>
      <c r="Q16" s="11"/>
      <c r="R16" s="11"/>
      <c r="S16" s="11"/>
    </row>
    <row r="17" spans="1:19" ht="25.5" x14ac:dyDescent="0.25">
      <c r="A17" s="98"/>
      <c r="B17" s="15" t="s">
        <v>182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v>0.05</v>
      </c>
      <c r="P17" s="11"/>
      <c r="Q17" s="11"/>
      <c r="R17" s="11"/>
      <c r="S17" s="11"/>
    </row>
    <row r="18" spans="1:19" x14ac:dyDescent="0.25">
      <c r="A18" s="98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98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26.25" customHeight="1" x14ac:dyDescent="0.25">
      <c r="A20" s="88" t="s">
        <v>39</v>
      </c>
      <c r="B20" s="82"/>
      <c r="C20" s="32">
        <v>7.0000000000000007E-2</v>
      </c>
      <c r="D20" s="32">
        <v>0.01</v>
      </c>
      <c r="E20" s="32">
        <v>0.05</v>
      </c>
      <c r="F20" s="32">
        <v>2.8000000000000001E-2</v>
      </c>
      <c r="G20" s="32">
        <v>1.6000000000000001E-3</v>
      </c>
      <c r="H20" s="32">
        <v>7.0000000000000001E-3</v>
      </c>
      <c r="I20" s="32">
        <v>5.0000000000000001E-3</v>
      </c>
      <c r="J20" s="32">
        <v>0.04</v>
      </c>
      <c r="K20" s="32">
        <v>0.06</v>
      </c>
      <c r="L20" s="32">
        <v>5.0000000000000001E-3</v>
      </c>
      <c r="M20" s="32">
        <v>0.1</v>
      </c>
      <c r="N20" s="32">
        <v>9.8000000000000004E-2</v>
      </c>
      <c r="O20" s="32">
        <v>0.05</v>
      </c>
      <c r="P20" s="32">
        <v>1.4E-2</v>
      </c>
      <c r="Q20" s="32">
        <v>1.4999999999999999E-2</v>
      </c>
      <c r="R20" s="32"/>
      <c r="S20" s="32"/>
    </row>
    <row r="21" spans="1:19" x14ac:dyDescent="0.25">
      <c r="A21" s="89" t="s">
        <v>68</v>
      </c>
      <c r="B21" s="82"/>
      <c r="C21" s="19">
        <f>B9*C20</f>
        <v>1.4</v>
      </c>
      <c r="D21" s="19">
        <f>B9*D20</f>
        <v>0.2</v>
      </c>
      <c r="E21" s="19">
        <f>B9*E20</f>
        <v>1</v>
      </c>
      <c r="F21" s="19">
        <f>B9*F20</f>
        <v>0.56000000000000005</v>
      </c>
      <c r="G21" s="19">
        <f>B9*G20</f>
        <v>3.2000000000000001E-2</v>
      </c>
      <c r="H21" s="19">
        <f>B9*H20</f>
        <v>0.14000000000000001</v>
      </c>
      <c r="I21" s="19">
        <f>B9*I20</f>
        <v>0.1</v>
      </c>
      <c r="J21" s="19">
        <f>B9*J20</f>
        <v>0.8</v>
      </c>
      <c r="K21" s="19">
        <f>B9*K20</f>
        <v>1.2</v>
      </c>
      <c r="L21" s="19">
        <f>B9*L20</f>
        <v>0.1</v>
      </c>
      <c r="M21" s="19">
        <f>B9*M20</f>
        <v>2</v>
      </c>
      <c r="N21" s="19">
        <f>B9*N20</f>
        <v>1.96</v>
      </c>
      <c r="O21" s="19">
        <f>B9*O20</f>
        <v>1</v>
      </c>
      <c r="P21" s="19">
        <f>B9*P20</f>
        <v>0.28000000000000003</v>
      </c>
      <c r="Q21" s="19">
        <f>B9*Q20</f>
        <v>0.3</v>
      </c>
      <c r="R21" s="19">
        <f>B9*R20</f>
        <v>0</v>
      </c>
      <c r="S21" s="19">
        <f>B9*S20</f>
        <v>0</v>
      </c>
    </row>
    <row r="22" spans="1:19" x14ac:dyDescent="0.25">
      <c r="A22" s="89" t="s">
        <v>41</v>
      </c>
      <c r="B22" s="82"/>
      <c r="C22" s="32">
        <v>45</v>
      </c>
      <c r="D22" s="32">
        <v>50</v>
      </c>
      <c r="E22" s="32">
        <v>50</v>
      </c>
      <c r="F22" s="32">
        <v>40</v>
      </c>
      <c r="G22" s="32">
        <v>25</v>
      </c>
      <c r="H22" s="32">
        <v>700</v>
      </c>
      <c r="I22" s="32">
        <v>250</v>
      </c>
      <c r="J22" s="32">
        <v>100</v>
      </c>
      <c r="K22" s="32">
        <v>450</v>
      </c>
      <c r="L22" s="32">
        <v>120</v>
      </c>
      <c r="M22" s="32">
        <v>80</v>
      </c>
      <c r="N22" s="32">
        <v>50</v>
      </c>
      <c r="O22" s="32">
        <v>170</v>
      </c>
      <c r="P22" s="32">
        <v>300</v>
      </c>
      <c r="Q22" s="32">
        <v>70</v>
      </c>
      <c r="R22" s="32"/>
      <c r="S22" s="32"/>
    </row>
    <row r="23" spans="1:19" ht="16.5" customHeight="1" x14ac:dyDescent="0.25">
      <c r="A23" s="89" t="s">
        <v>42</v>
      </c>
      <c r="B23" s="82"/>
      <c r="C23" s="20">
        <f>C21*C22</f>
        <v>63</v>
      </c>
      <c r="D23" s="20">
        <f t="shared" ref="D23:S23" si="0">D21*D22</f>
        <v>10</v>
      </c>
      <c r="E23" s="20">
        <f t="shared" si="0"/>
        <v>50</v>
      </c>
      <c r="F23" s="20">
        <f t="shared" si="0"/>
        <v>22.4</v>
      </c>
      <c r="G23" s="20">
        <f t="shared" si="0"/>
        <v>0.8</v>
      </c>
      <c r="H23" s="20">
        <f t="shared" si="0"/>
        <v>98</v>
      </c>
      <c r="I23" s="20">
        <f t="shared" si="0"/>
        <v>25</v>
      </c>
      <c r="J23" s="20">
        <f t="shared" si="0"/>
        <v>80</v>
      </c>
      <c r="K23" s="20">
        <f t="shared" si="0"/>
        <v>540</v>
      </c>
      <c r="L23" s="20">
        <f t="shared" si="0"/>
        <v>12</v>
      </c>
      <c r="M23" s="20">
        <f t="shared" si="0"/>
        <v>160</v>
      </c>
      <c r="N23" s="20">
        <f t="shared" si="0"/>
        <v>98</v>
      </c>
      <c r="O23" s="20">
        <f t="shared" si="0"/>
        <v>170</v>
      </c>
      <c r="P23" s="20">
        <f t="shared" si="0"/>
        <v>84</v>
      </c>
      <c r="Q23" s="20">
        <f t="shared" si="0"/>
        <v>21</v>
      </c>
      <c r="R23" s="20">
        <f t="shared" si="0"/>
        <v>0</v>
      </c>
      <c r="S23" s="20">
        <f t="shared" si="0"/>
        <v>0</v>
      </c>
    </row>
    <row r="24" spans="1:19" ht="18.75" x14ac:dyDescent="0.25">
      <c r="A24" s="21" t="s">
        <v>43</v>
      </c>
      <c r="B24" s="22">
        <f>C23+D23+E23+F23+G23+H23+I23+J23+K23+L23+M23+N23+O23+P23+Q23+R23+S23</f>
        <v>1434.2</v>
      </c>
    </row>
    <row r="25" spans="1:19" ht="15.75" x14ac:dyDescent="0.25">
      <c r="A25" s="1" t="s">
        <v>44</v>
      </c>
    </row>
    <row r="26" spans="1:19" ht="15.75" x14ac:dyDescent="0.25">
      <c r="A26" s="1" t="s">
        <v>69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customSheetViews>
    <customSheetView guid="{7C71CE33-CA05-4E8C-868C-4E6D5D8CB35A}" topLeftCell="A7">
      <selection activeCell="C23" sqref="C23"/>
      <pageMargins left="0.7" right="0.7" top="0.75" bottom="0.75" header="0.3" footer="0.3"/>
      <pageSetup paperSize="9" orientation="landscape" verticalDpi="360"/>
    </customSheetView>
  </customSheetViews>
  <mergeCells count="19">
    <mergeCell ref="A22:B22"/>
    <mergeCell ref="A23:B23"/>
    <mergeCell ref="A13:A19"/>
    <mergeCell ref="B9:E9"/>
    <mergeCell ref="F9:I9"/>
    <mergeCell ref="J9:O9"/>
    <mergeCell ref="A20:B20"/>
    <mergeCell ref="A21:B21"/>
    <mergeCell ref="S7:T7"/>
    <mergeCell ref="B8:E8"/>
    <mergeCell ref="F8:I8"/>
    <mergeCell ref="J8:O8"/>
    <mergeCell ref="S8:T8"/>
    <mergeCell ref="A1:P1"/>
    <mergeCell ref="A2:P2"/>
    <mergeCell ref="A3:P3"/>
    <mergeCell ref="S5:T5"/>
    <mergeCell ref="Q6:R6"/>
    <mergeCell ref="S6:T6"/>
  </mergeCells>
  <pageMargins left="0.7" right="0.7" top="0.75" bottom="0.75" header="0.3" footer="0.3"/>
  <pageSetup paperSize="9" orientation="landscape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2022-11-28T11:11:00Z</cp:lastPrinted>
  <dcterms:created xsi:type="dcterms:W3CDTF">2020-09-25T16:10:00Z</dcterms:created>
  <dcterms:modified xsi:type="dcterms:W3CDTF">2023-02-10T05:41:30Z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75F0341238EE4543BF326DF842132C5C</vt:lpwstr>
  </property>
  <property fmtid="{D5CDD505-2E9C-101B-9397-08002B2CF9AE}" pid="3" name="KSOProductBuildVer">
    <vt:lpwstr>1049-11.2.0.11440</vt:lpwstr>
  </property>
</Properties>
</file>